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defaultThemeVersion="124226"/>
  <mc:AlternateContent xmlns:mc="http://schemas.openxmlformats.org/markup-compatibility/2006">
    <mc:Choice Requires="x15">
      <x15ac:absPath xmlns:x15ac="http://schemas.microsoft.com/office/spreadsheetml/2010/11/ac" url="/Users/macpriprava/Library/CloudStorage/Dropbox/Archicad/Občina Vojnik/OSNOVNA ŠOLA VOJNIK/TEKSTUALNI DEL/PROJEKTIRANJE/PZI/POPISI DEL/SI/12_09_2025 RAZPIS/"/>
    </mc:Choice>
  </mc:AlternateContent>
  <xr:revisionPtr revIDLastSave="0" documentId="13_ncr:1_{5B0B42EB-5FC2-E34F-9C7F-5EB1FCAD2CE3}" xr6:coauthVersionLast="47" xr6:coauthVersionMax="47" xr10:uidLastSave="{00000000-0000-0000-0000-000000000000}"/>
  <bookViews>
    <workbookView xWindow="0" yWindow="500" windowWidth="49880" windowHeight="27040" tabRatio="599" activeTab="12" xr2:uid="{00000000-000D-0000-FFFF-FFFF00000000}"/>
  </bookViews>
  <sheets>
    <sheet name="NASLOVNICA" sheetId="4" r:id="rId1"/>
    <sheet name="REKAPITULACIJA" sheetId="3" r:id="rId2"/>
    <sheet name="Ogrevanje" sheetId="50" r:id="rId3"/>
    <sheet name="Priprava toplote in hladu" sheetId="49" r:id="rId4"/>
    <sheet name="Grelniki, hladilniki klimatov" sheetId="54" r:id="rId5"/>
    <sheet name="1_Jedilnica 1. faza" sheetId="62" r:id="rId6"/>
    <sheet name="2_Kuhinja 1. faza" sheetId="63" r:id="rId7"/>
    <sheet name="3_Ucilnice pritlicje 1. faza" sheetId="64" r:id="rId8"/>
    <sheet name="prezračevanje - obstoječa stroj" sheetId="57" r:id="rId9"/>
    <sheet name="Vodovodni_priključek_1f" sheetId="58" r:id="rId10"/>
    <sheet name="VO_KA_1f" sheetId="59" r:id="rId11"/>
    <sheet name="VO_KA_Kuhinja_1f" sheetId="60" r:id="rId12"/>
    <sheet name="Notranje_plinske_instalacije_1f" sheetId="61" r:id="rId13"/>
  </sheets>
  <definedNames>
    <definedName name="_____dem1" localSheetId="11">#REF!</definedName>
    <definedName name="_____dem1">#REF!</definedName>
    <definedName name="____dem1" localSheetId="11">#REF!</definedName>
    <definedName name="____dem1">#REF!</definedName>
    <definedName name="___dem1" localSheetId="4">#REF!</definedName>
    <definedName name="___dem1" localSheetId="12">#REF!</definedName>
    <definedName name="___dem1" localSheetId="11">#REF!</definedName>
    <definedName name="___dem1">#REF!</definedName>
    <definedName name="__dem1" localSheetId="4">#REF!</definedName>
    <definedName name="__dem1" localSheetId="12">#REF!</definedName>
    <definedName name="__dem1" localSheetId="11">#REF!</definedName>
    <definedName name="__dem1">#REF!</definedName>
    <definedName name="_dem1" localSheetId="5">#REF!</definedName>
    <definedName name="_dem1" localSheetId="6">#REF!</definedName>
    <definedName name="_dem1" localSheetId="7">#REF!</definedName>
    <definedName name="_dem1" localSheetId="4">#REF!</definedName>
    <definedName name="_dem1" localSheetId="12">#REF!</definedName>
    <definedName name="_dem1" localSheetId="2">#REF!</definedName>
    <definedName name="_dem1" localSheetId="8">#REF!</definedName>
    <definedName name="_dem1" localSheetId="3">#REF!</definedName>
    <definedName name="_dem1" localSheetId="10">#REF!</definedName>
    <definedName name="_dem1" localSheetId="11">#REF!</definedName>
    <definedName name="_dem1" localSheetId="9">#REF!</definedName>
    <definedName name="_dem1">#REF!</definedName>
    <definedName name="dem" localSheetId="5">#REF!</definedName>
    <definedName name="dem" localSheetId="6">#REF!</definedName>
    <definedName name="dem" localSheetId="7">#REF!</definedName>
    <definedName name="dem" localSheetId="4">#REF!</definedName>
    <definedName name="dem" localSheetId="12">#REF!</definedName>
    <definedName name="dem" localSheetId="2">#REF!</definedName>
    <definedName name="dem" localSheetId="8">#REF!</definedName>
    <definedName name="dem" localSheetId="3">#REF!</definedName>
    <definedName name="dem" localSheetId="10">#REF!</definedName>
    <definedName name="dem" localSheetId="11">#REF!</definedName>
    <definedName name="dem" localSheetId="9">#REF!</definedName>
    <definedName name="dem">#REF!</definedName>
    <definedName name="OHS">#REF!</definedName>
    <definedName name="_xlnm.Print_Area" localSheetId="5">'1_Jedilnica 1. faza'!$A$1:$F$177</definedName>
    <definedName name="_xlnm.Print_Area" localSheetId="6">'2_Kuhinja 1. faza'!$A$1:$F$619</definedName>
    <definedName name="_xlnm.Print_Area" localSheetId="7">'3_Ucilnice pritlicje 1. faza'!$A$1:$F$249</definedName>
    <definedName name="_xlnm.Print_Area" localSheetId="4">'Grelniki, hladilniki klimatov'!$A$1:$F$158</definedName>
    <definedName name="_xlnm.Print_Area" localSheetId="12">Notranje_plinske_instalacije_1f!$A$1:$F$139</definedName>
    <definedName name="_xlnm.Print_Area" localSheetId="2">Ogrevanje!$A$1:$F$189</definedName>
    <definedName name="_xlnm.Print_Area" localSheetId="8">'prezračevanje - obstoječa stroj'!$A$1:$F$71</definedName>
    <definedName name="_xlnm.Print_Area" localSheetId="3">'Priprava toplote in hladu'!$A$1:$F$640</definedName>
    <definedName name="_xlnm.Print_Area" localSheetId="1">REKAPITULACIJA!$A$1:$C$33</definedName>
    <definedName name="_xlnm.Print_Area" localSheetId="10">VO_KA_1f!$A$1:$F$358</definedName>
    <definedName name="_xlnm.Print_Area" localSheetId="11">VO_KA_Kuhinja_1f!$A$1:$I$338</definedName>
    <definedName name="_xlnm.Print_Area" localSheetId="9">Vodovodni_priključek_1f!$A$1:$F$82</definedName>
    <definedName name="_xlnm.Print_Titles" localSheetId="5">'1_Jedilnica 1. faza'!$1:$6</definedName>
    <definedName name="_xlnm.Print_Titles" localSheetId="6">'2_Kuhinja 1. faza'!$1:$6</definedName>
    <definedName name="_xlnm.Print_Titles" localSheetId="7">'3_Ucilnice pritlicje 1. faza'!$1:$6</definedName>
    <definedName name="_xlnm.Print_Titles" localSheetId="4">'Grelniki, hladilniki klimatov'!$1:$6</definedName>
    <definedName name="_xlnm.Print_Titles" localSheetId="12">Notranje_plinske_instalacije_1f!$1:$6</definedName>
    <definedName name="_xlnm.Print_Titles" localSheetId="2">Ogrevanje!$1:$6</definedName>
    <definedName name="_xlnm.Print_Titles" localSheetId="8">'prezračevanje - obstoječa stroj'!$1:$6</definedName>
    <definedName name="_xlnm.Print_Titles" localSheetId="3">'Priprava toplote in hladu'!$1:$6</definedName>
    <definedName name="_xlnm.Print_Titles" localSheetId="10">VO_KA_1f!$1:$6</definedName>
    <definedName name="_xlnm.Print_Titles" localSheetId="11">VO_KA_Kuhinja_1f!$1:$6</definedName>
    <definedName name="_xlnm.Print_Titles" localSheetId="9">Vodovodni_priključek_1f!$1:$6</definedName>
    <definedName name="Voda" localSheetId="11">#REF!</definedName>
    <definedName name="Voda">#REF!</definedName>
    <definedName name="Vodovod" localSheetId="12">#REF!</definedName>
    <definedName name="Vodovod" localSheetId="11">#REF!</definedName>
    <definedName name="Vodovo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5" i="3" l="1"/>
  <c r="F185" i="54"/>
  <c r="F185" i="62"/>
  <c r="F185" i="63"/>
  <c r="F185" i="64"/>
  <c r="F185" i="57"/>
  <c r="F185" i="58"/>
  <c r="F185" i="59"/>
  <c r="F185" i="60"/>
  <c r="F185" i="61"/>
  <c r="F185" i="50"/>
  <c r="F182" i="3"/>
  <c r="F182" i="49"/>
  <c r="F334" i="49" s="1"/>
  <c r="F632" i="49" s="1"/>
  <c r="F182" i="54"/>
  <c r="F182" i="62"/>
  <c r="F182" i="63"/>
  <c r="F182" i="64"/>
  <c r="F182" i="57"/>
  <c r="F182" i="58"/>
  <c r="F182" i="59"/>
  <c r="F182" i="60"/>
  <c r="F182" i="61"/>
  <c r="F182" i="50"/>
  <c r="F151" i="3"/>
  <c r="F151" i="50"/>
  <c r="F151" i="49"/>
  <c r="F151" i="62"/>
  <c r="F151" i="63"/>
  <c r="F151" i="64"/>
  <c r="F151" i="57"/>
  <c r="F151" i="58"/>
  <c r="F151" i="59"/>
  <c r="F151" i="60"/>
  <c r="F151" i="61"/>
  <c r="F151" i="54"/>
  <c r="F154" i="3"/>
  <c r="F154" i="50"/>
  <c r="F154" i="62"/>
  <c r="F154" i="63"/>
  <c r="F154" i="64"/>
  <c r="F154" i="57"/>
  <c r="F154" i="58"/>
  <c r="F154" i="59"/>
  <c r="F154" i="60"/>
  <c r="F154" i="61"/>
  <c r="F154" i="54"/>
  <c r="F78" i="3"/>
  <c r="F78" i="50"/>
  <c r="F135" i="50" s="1"/>
  <c r="F78" i="49"/>
  <c r="F78" i="54"/>
  <c r="F78" i="62"/>
  <c r="F135" i="62" s="1"/>
  <c r="F78" i="63"/>
  <c r="F135" i="63" s="1"/>
  <c r="F78" i="64"/>
  <c r="F135" i="64" s="1"/>
  <c r="F78" i="57"/>
  <c r="F127" i="57" s="1"/>
  <c r="F78" i="60"/>
  <c r="F127" i="60" s="1"/>
  <c r="F78" i="61"/>
  <c r="F78" i="58"/>
  <c r="F326" i="49"/>
  <c r="F636" i="49" s="1"/>
  <c r="F127" i="64"/>
  <c r="F135" i="57"/>
  <c r="F135" i="60"/>
  <c r="F135" i="3"/>
  <c r="F334" i="3" s="1"/>
  <c r="F127" i="3"/>
  <c r="F127" i="50"/>
  <c r="F127" i="49"/>
  <c r="F127" i="62"/>
  <c r="F127" i="63"/>
  <c r="F330" i="49"/>
  <c r="F126" i="54"/>
  <c r="F123" i="54"/>
  <c r="F282" i="60"/>
  <c r="F286" i="60"/>
  <c r="F290" i="60"/>
  <c r="F207" i="64"/>
  <c r="F574" i="63"/>
  <c r="F60" i="64"/>
  <c r="A59" i="64"/>
  <c r="A63" i="64" s="1"/>
  <c r="F330" i="3" l="1"/>
  <c r="F326" i="3"/>
  <c r="F334" i="63"/>
  <c r="F524" i="63"/>
  <c r="K524" i="63"/>
  <c r="F481" i="63"/>
  <c r="F636" i="3" l="1"/>
  <c r="F632" i="3"/>
  <c r="F326" i="57"/>
  <c r="F330" i="57"/>
  <c r="F326" i="63"/>
  <c r="F330" i="63"/>
  <c r="F334" i="57"/>
  <c r="F304" i="59"/>
  <c r="F636" i="57" l="1"/>
  <c r="F632" i="57"/>
  <c r="F304" i="60"/>
  <c r="F152" i="50"/>
  <c r="F586" i="49" l="1"/>
  <c r="F583" i="49"/>
  <c r="F580" i="49"/>
  <c r="F577" i="49"/>
  <c r="F574" i="49"/>
  <c r="F571" i="49"/>
  <c r="F568" i="49"/>
  <c r="F544" i="49"/>
  <c r="F541" i="49"/>
  <c r="F538" i="49"/>
  <c r="F535" i="49"/>
  <c r="F532" i="49"/>
  <c r="F529" i="49"/>
  <c r="F518" i="49"/>
  <c r="F496" i="49"/>
  <c r="F488" i="49"/>
  <c r="F475" i="49"/>
  <c r="F472" i="49"/>
  <c r="F460" i="49"/>
  <c r="F457" i="49"/>
  <c r="F430" i="49"/>
  <c r="F417" i="49"/>
  <c r="F414" i="49"/>
  <c r="F411" i="49"/>
  <c r="F403" i="49"/>
  <c r="F381" i="49"/>
  <c r="F547" i="49"/>
  <c r="F462" i="49"/>
  <c r="F66" i="50"/>
  <c r="B3" i="63"/>
  <c r="B2" i="63"/>
  <c r="B1" i="63"/>
  <c r="B3" i="64"/>
  <c r="B2" i="64"/>
  <c r="B1" i="64"/>
  <c r="B3" i="62"/>
  <c r="B2" i="62"/>
  <c r="B1" i="62"/>
  <c r="F241" i="64"/>
  <c r="F240" i="64"/>
  <c r="F239" i="64"/>
  <c r="F235" i="64"/>
  <c r="F231" i="64"/>
  <c r="F227" i="64"/>
  <c r="F223" i="64"/>
  <c r="F219" i="64"/>
  <c r="F215" i="64"/>
  <c r="F211" i="64"/>
  <c r="F189" i="64"/>
  <c r="F181" i="64"/>
  <c r="F165" i="64"/>
  <c r="K151" i="64"/>
  <c r="K150" i="64"/>
  <c r="F150" i="64"/>
  <c r="K149" i="64"/>
  <c r="F149" i="64"/>
  <c r="K148" i="64"/>
  <c r="F148" i="64"/>
  <c r="F144" i="64"/>
  <c r="F143" i="64"/>
  <c r="F142" i="64"/>
  <c r="F141" i="64"/>
  <c r="F137" i="64"/>
  <c r="F133" i="64"/>
  <c r="F132" i="64"/>
  <c r="F131" i="64"/>
  <c r="F123" i="64"/>
  <c r="F122" i="64"/>
  <c r="F121" i="64"/>
  <c r="F117" i="64"/>
  <c r="F116" i="64"/>
  <c r="F115" i="64"/>
  <c r="F114" i="64"/>
  <c r="F113" i="64"/>
  <c r="F112" i="64"/>
  <c r="F111" i="64"/>
  <c r="F107" i="64"/>
  <c r="F106" i="64"/>
  <c r="F105" i="64"/>
  <c r="F104" i="64"/>
  <c r="F103" i="64"/>
  <c r="F102" i="64"/>
  <c r="F101" i="64"/>
  <c r="F97" i="64"/>
  <c r="F93" i="64"/>
  <c r="F89" i="64"/>
  <c r="F88" i="64"/>
  <c r="F84" i="64"/>
  <c r="F83" i="64"/>
  <c r="F82" i="64"/>
  <c r="F74" i="64"/>
  <c r="F70" i="64"/>
  <c r="F69" i="64"/>
  <c r="F65" i="64"/>
  <c r="F64" i="64"/>
  <c r="A68" i="64"/>
  <c r="A73" i="64" s="1"/>
  <c r="A77" i="64" s="1"/>
  <c r="A81" i="64" s="1"/>
  <c r="A87" i="64" s="1"/>
  <c r="A92" i="64" s="1"/>
  <c r="A96" i="64" s="1"/>
  <c r="A100" i="64" s="1"/>
  <c r="A110" i="64" s="1"/>
  <c r="A120" i="64" s="1"/>
  <c r="A126" i="64" s="1"/>
  <c r="A130" i="64" s="1"/>
  <c r="A136" i="64" s="1"/>
  <c r="A140" i="64" s="1"/>
  <c r="A147" i="64" s="1"/>
  <c r="A154" i="64" s="1"/>
  <c r="A168" i="64" s="1"/>
  <c r="A184" i="64" s="1"/>
  <c r="A192" i="64" s="1"/>
  <c r="A210" i="64" s="1"/>
  <c r="A214" i="64" s="1"/>
  <c r="A218" i="64" s="1"/>
  <c r="A222" i="64" s="1"/>
  <c r="A226" i="64" s="1"/>
  <c r="A230" i="64" s="1"/>
  <c r="A234" i="64" s="1"/>
  <c r="A238" i="64" s="1"/>
  <c r="A244" i="64" s="1"/>
  <c r="F56" i="64"/>
  <c r="F611" i="63"/>
  <c r="F610" i="63"/>
  <c r="F606" i="63"/>
  <c r="F602" i="63"/>
  <c r="F598" i="63"/>
  <c r="F594" i="63"/>
  <c r="F590" i="63"/>
  <c r="F586" i="63"/>
  <c r="F582" i="63"/>
  <c r="F578" i="63"/>
  <c r="F562" i="63"/>
  <c r="F554" i="63"/>
  <c r="F538" i="63"/>
  <c r="K523" i="63"/>
  <c r="F523" i="63"/>
  <c r="K522" i="63"/>
  <c r="F522" i="63"/>
  <c r="K521" i="63"/>
  <c r="F521" i="63"/>
  <c r="K520" i="63"/>
  <c r="F520" i="63"/>
  <c r="K519" i="63"/>
  <c r="F519" i="63"/>
  <c r="F515" i="63"/>
  <c r="F514" i="63"/>
  <c r="F513" i="63"/>
  <c r="F512" i="63"/>
  <c r="F511" i="63"/>
  <c r="F507" i="63"/>
  <c r="F503" i="63"/>
  <c r="F499" i="63"/>
  <c r="F498" i="63"/>
  <c r="F497" i="63"/>
  <c r="F496" i="63"/>
  <c r="F492" i="63"/>
  <c r="F491" i="63"/>
  <c r="F490" i="63"/>
  <c r="F489" i="63"/>
  <c r="F485" i="63"/>
  <c r="F480" i="63"/>
  <c r="F479" i="63"/>
  <c r="F475" i="63"/>
  <c r="F471" i="63"/>
  <c r="F467" i="63"/>
  <c r="F466" i="63"/>
  <c r="F462" i="63"/>
  <c r="F461" i="63"/>
  <c r="F460" i="63"/>
  <c r="F459" i="63"/>
  <c r="F458" i="63"/>
  <c r="F454" i="63"/>
  <c r="F453" i="63"/>
  <c r="F449" i="63"/>
  <c r="F448" i="63"/>
  <c r="F447" i="63"/>
  <c r="F446" i="63"/>
  <c r="F442" i="63"/>
  <c r="F438" i="63"/>
  <c r="F434" i="63"/>
  <c r="F433" i="63"/>
  <c r="F429" i="63"/>
  <c r="F425" i="63"/>
  <c r="F420" i="63"/>
  <c r="F416" i="63"/>
  <c r="F410" i="63"/>
  <c r="F323" i="63"/>
  <c r="F310" i="63"/>
  <c r="F297" i="63"/>
  <c r="F288" i="63"/>
  <c r="F267" i="63"/>
  <c r="F253" i="63"/>
  <c r="F239" i="63"/>
  <c r="F233" i="63"/>
  <c r="F227" i="63"/>
  <c r="F221" i="63"/>
  <c r="F206" i="63"/>
  <c r="F200" i="63"/>
  <c r="F194" i="63"/>
  <c r="F133" i="63"/>
  <c r="F112" i="63"/>
  <c r="F106" i="63"/>
  <c r="F100" i="63"/>
  <c r="F92" i="63"/>
  <c r="F68" i="63"/>
  <c r="F62" i="63"/>
  <c r="F56" i="63"/>
  <c r="A51" i="63"/>
  <c r="A59" i="63" s="1"/>
  <c r="A65" i="63" s="1"/>
  <c r="A71" i="63" s="1"/>
  <c r="A95" i="63" s="1"/>
  <c r="A103" i="63" s="1"/>
  <c r="A109" i="63" s="1"/>
  <c r="A115" i="63" s="1"/>
  <c r="A130" i="63" s="1"/>
  <c r="A136" i="63" s="1"/>
  <c r="A197" i="63" s="1"/>
  <c r="A203" i="63" s="1"/>
  <c r="A209" i="63" s="1"/>
  <c r="A224" i="63" s="1"/>
  <c r="A230" i="63" s="1"/>
  <c r="A236" i="63" s="1"/>
  <c r="A242" i="63" s="1"/>
  <c r="A256" i="63" s="1"/>
  <c r="A270" i="63" s="1"/>
  <c r="A291" i="63" s="1"/>
  <c r="A300" i="63" s="1"/>
  <c r="A313" i="63" s="1"/>
  <c r="A326" i="63" s="1"/>
  <c r="A413" i="63" s="1"/>
  <c r="A419" i="63" s="1"/>
  <c r="A423" i="63" s="1"/>
  <c r="A428" i="63" s="1"/>
  <c r="A432" i="63" s="1"/>
  <c r="A437" i="63" s="1"/>
  <c r="A441" i="63" s="1"/>
  <c r="A445" i="63" s="1"/>
  <c r="A452" i="63" s="1"/>
  <c r="A457" i="63" s="1"/>
  <c r="A465" i="63" s="1"/>
  <c r="A470" i="63" s="1"/>
  <c r="A474" i="63" s="1"/>
  <c r="A478" i="63" s="1"/>
  <c r="A484" i="63" s="1"/>
  <c r="A488" i="63" s="1"/>
  <c r="A495" i="63" s="1"/>
  <c r="A502" i="63" s="1"/>
  <c r="A506" i="63" s="1"/>
  <c r="A510" i="63" s="1"/>
  <c r="A518" i="63" s="1"/>
  <c r="A527" i="63" s="1"/>
  <c r="A541" i="63" s="1"/>
  <c r="A557" i="63" s="1"/>
  <c r="A565" i="63" s="1"/>
  <c r="A577" i="63" s="1"/>
  <c r="A581" i="63" s="1"/>
  <c r="A585" i="63" s="1"/>
  <c r="A589" i="63" s="1"/>
  <c r="A593" i="63" s="1"/>
  <c r="A597" i="63" s="1"/>
  <c r="A601" i="63" s="1"/>
  <c r="A605" i="63" s="1"/>
  <c r="A609" i="63" s="1"/>
  <c r="A614" i="63" s="1"/>
  <c r="F48" i="63"/>
  <c r="F169" i="62"/>
  <c r="F168" i="62"/>
  <c r="F167" i="62"/>
  <c r="F163" i="62"/>
  <c r="F159" i="62"/>
  <c r="F155" i="62"/>
  <c r="F147" i="62"/>
  <c r="F143" i="62"/>
  <c r="F139" i="62"/>
  <c r="F123" i="62"/>
  <c r="F115" i="62"/>
  <c r="F99" i="62"/>
  <c r="F85" i="62"/>
  <c r="F84" i="62"/>
  <c r="F80" i="62"/>
  <c r="F76" i="62"/>
  <c r="F72" i="62"/>
  <c r="F68" i="62"/>
  <c r="F64" i="62"/>
  <c r="F60" i="62"/>
  <c r="A59" i="62"/>
  <c r="A63" i="62" s="1"/>
  <c r="A67" i="62" s="1"/>
  <c r="A71" i="62" s="1"/>
  <c r="A75" i="62" s="1"/>
  <c r="A79" i="62" s="1"/>
  <c r="A83" i="62" s="1"/>
  <c r="F56" i="62"/>
  <c r="A88" i="62" l="1"/>
  <c r="A102" i="62" s="1"/>
  <c r="A118" i="62" s="1"/>
  <c r="A126" i="62" s="1"/>
  <c r="A138" i="62" s="1"/>
  <c r="A142" i="62" s="1"/>
  <c r="A146" i="62" s="1"/>
  <c r="A150" i="62" s="1"/>
  <c r="A154" i="62" s="1"/>
  <c r="A158" i="62" s="1"/>
  <c r="A162" i="62" s="1"/>
  <c r="A166" i="62" s="1"/>
  <c r="A172" i="62" s="1"/>
  <c r="F173" i="62"/>
  <c r="F615" i="63"/>
  <c r="F245" i="64"/>
  <c r="F618" i="63" l="1"/>
  <c r="C16" i="3" s="1"/>
  <c r="F636" i="63"/>
  <c r="F632" i="63"/>
  <c r="F248" i="64"/>
  <c r="C18" i="3" s="1"/>
  <c r="F176" i="62"/>
  <c r="C14" i="3" s="1"/>
  <c r="B3" i="59"/>
  <c r="B2" i="59"/>
  <c r="B1" i="59"/>
  <c r="B3" i="60"/>
  <c r="B2" i="60"/>
  <c r="B1" i="60"/>
  <c r="B3" i="61"/>
  <c r="B2" i="61"/>
  <c r="B1" i="61"/>
  <c r="B3" i="58"/>
  <c r="B2" i="58"/>
  <c r="B1" i="58"/>
  <c r="F123" i="61"/>
  <c r="F119" i="61"/>
  <c r="F135" i="61" s="1"/>
  <c r="F115" i="61"/>
  <c r="F111" i="61"/>
  <c r="F105" i="61"/>
  <c r="F101" i="61"/>
  <c r="F97" i="61"/>
  <c r="F93" i="61"/>
  <c r="F89" i="61"/>
  <c r="F88" i="61"/>
  <c r="F84" i="61"/>
  <c r="F83" i="61"/>
  <c r="F82" i="61"/>
  <c r="F77" i="61"/>
  <c r="F76" i="61"/>
  <c r="F75" i="61"/>
  <c r="F74" i="61"/>
  <c r="F73" i="61"/>
  <c r="F69" i="61"/>
  <c r="F63" i="61"/>
  <c r="F59" i="61"/>
  <c r="F58" i="61"/>
  <c r="F54" i="61"/>
  <c r="F50" i="61"/>
  <c r="F46" i="61"/>
  <c r="F42" i="61"/>
  <c r="F38" i="61"/>
  <c r="F34" i="61"/>
  <c r="F33" i="61"/>
  <c r="F29" i="61"/>
  <c r="F28" i="61"/>
  <c r="F24" i="61"/>
  <c r="F23" i="61"/>
  <c r="F22" i="61"/>
  <c r="F21" i="61"/>
  <c r="F20" i="61"/>
  <c r="F19" i="61"/>
  <c r="F15" i="61"/>
  <c r="A14" i="61"/>
  <c r="A18" i="61" s="1"/>
  <c r="A27" i="61" s="1"/>
  <c r="A32" i="61" s="1"/>
  <c r="A37" i="61" s="1"/>
  <c r="A41" i="61" s="1"/>
  <c r="A45" i="61" s="1"/>
  <c r="A49" i="61" s="1"/>
  <c r="A53" i="61" s="1"/>
  <c r="A57" i="61" s="1"/>
  <c r="A62" i="61" s="1"/>
  <c r="A65" i="61" s="1"/>
  <c r="A72" i="61" s="1"/>
  <c r="A81" i="61" s="1"/>
  <c r="A87" i="61" s="1"/>
  <c r="A92" i="61" s="1"/>
  <c r="A96" i="61" s="1"/>
  <c r="A100" i="61" s="1"/>
  <c r="A104" i="61" s="1"/>
  <c r="A110" i="61" s="1"/>
  <c r="A114" i="61" s="1"/>
  <c r="A118" i="61" s="1"/>
  <c r="A122" i="61" s="1"/>
  <c r="A126" i="61" s="1"/>
  <c r="A130" i="61" s="1"/>
  <c r="A134" i="61" s="1"/>
  <c r="F11" i="61"/>
  <c r="F322" i="60"/>
  <c r="F318" i="60"/>
  <c r="F314" i="60"/>
  <c r="F310" i="60"/>
  <c r="F298" i="60"/>
  <c r="F294" i="60"/>
  <c r="F269" i="60"/>
  <c r="F265" i="60"/>
  <c r="F261" i="60"/>
  <c r="F260" i="60"/>
  <c r="F259" i="60"/>
  <c r="F255" i="60"/>
  <c r="F251" i="60"/>
  <c r="F247" i="60"/>
  <c r="F246" i="60"/>
  <c r="F245" i="60"/>
  <c r="F241" i="60"/>
  <c r="F237" i="60"/>
  <c r="F236" i="60"/>
  <c r="F235" i="60"/>
  <c r="F234" i="60"/>
  <c r="F230" i="60"/>
  <c r="F229" i="60"/>
  <c r="F228" i="60"/>
  <c r="F224" i="60"/>
  <c r="F223" i="60"/>
  <c r="F222" i="60"/>
  <c r="F221" i="60"/>
  <c r="F220" i="60"/>
  <c r="F219" i="60"/>
  <c r="F215" i="60"/>
  <c r="F214" i="60"/>
  <c r="F210" i="60"/>
  <c r="F205" i="60"/>
  <c r="F204" i="60"/>
  <c r="F200" i="60"/>
  <c r="F196" i="60"/>
  <c r="F192" i="60"/>
  <c r="F178" i="60"/>
  <c r="F171" i="60"/>
  <c r="F166" i="60"/>
  <c r="F159" i="60"/>
  <c r="F153" i="60"/>
  <c r="F147" i="60"/>
  <c r="F141" i="60"/>
  <c r="F134" i="60"/>
  <c r="F120" i="60"/>
  <c r="F113" i="60"/>
  <c r="F106" i="60"/>
  <c r="F98" i="60"/>
  <c r="F91" i="60"/>
  <c r="F84" i="60"/>
  <c r="F77" i="60"/>
  <c r="F71" i="60"/>
  <c r="F63" i="60"/>
  <c r="F59" i="60"/>
  <c r="F53" i="60"/>
  <c r="F44" i="60"/>
  <c r="F36" i="60"/>
  <c r="F27" i="60"/>
  <c r="A23" i="60"/>
  <c r="A30" i="60" s="1"/>
  <c r="A39" i="60" s="1"/>
  <c r="A47" i="60" s="1"/>
  <c r="A56" i="60" s="1"/>
  <c r="A62" i="60" s="1"/>
  <c r="A66" i="60" s="1"/>
  <c r="A74" i="60" s="1"/>
  <c r="A80" i="60" s="1"/>
  <c r="A87" i="60" s="1"/>
  <c r="A93" i="60" s="1"/>
  <c r="A101" i="60" s="1"/>
  <c r="A109" i="60" s="1"/>
  <c r="A116" i="60" s="1"/>
  <c r="A123" i="60" s="1"/>
  <c r="A130" i="60" s="1"/>
  <c r="A137" i="60" s="1"/>
  <c r="A144" i="60" s="1"/>
  <c r="A150" i="60" s="1"/>
  <c r="A156" i="60" s="1"/>
  <c r="A162" i="60" s="1"/>
  <c r="A169" i="60" s="1"/>
  <c r="A174" i="60" s="1"/>
  <c r="A181" i="60" s="1"/>
  <c r="A188" i="60" s="1"/>
  <c r="A195" i="60" s="1"/>
  <c r="A199" i="60" s="1"/>
  <c r="A203" i="60" s="1"/>
  <c r="A208" i="60" s="1"/>
  <c r="A213" i="60" s="1"/>
  <c r="A218" i="60" s="1"/>
  <c r="A227" i="60" s="1"/>
  <c r="A233" i="60" s="1"/>
  <c r="A240" i="60" s="1"/>
  <c r="A244" i="60" s="1"/>
  <c r="A250" i="60" s="1"/>
  <c r="A254" i="60" s="1"/>
  <c r="A258" i="60" s="1"/>
  <c r="A264" i="60" s="1"/>
  <c r="A268" i="60" s="1"/>
  <c r="A271" i="60" s="1"/>
  <c r="A285" i="60" s="1"/>
  <c r="A289" i="60" s="1"/>
  <c r="A293" i="60" s="1"/>
  <c r="A297" i="60" s="1"/>
  <c r="F20" i="60"/>
  <c r="F346" i="59"/>
  <c r="F342" i="59"/>
  <c r="F338" i="59"/>
  <c r="F328" i="59"/>
  <c r="F325" i="59"/>
  <c r="F322" i="59"/>
  <c r="F300" i="59"/>
  <c r="F296" i="59"/>
  <c r="F292" i="59"/>
  <c r="F288" i="59"/>
  <c r="F287" i="59"/>
  <c r="F283" i="59"/>
  <c r="F282" i="59"/>
  <c r="F278" i="59"/>
  <c r="F273" i="59"/>
  <c r="F269" i="59"/>
  <c r="F265" i="59"/>
  <c r="F261" i="59"/>
  <c r="F260" i="59"/>
  <c r="F256" i="59"/>
  <c r="F255" i="59"/>
  <c r="F251" i="59"/>
  <c r="F250" i="59"/>
  <c r="F249" i="59"/>
  <c r="F248" i="59"/>
  <c r="F247" i="59"/>
  <c r="F246" i="59"/>
  <c r="F242" i="59"/>
  <c r="F237" i="59"/>
  <c r="F232" i="59"/>
  <c r="F227" i="59"/>
  <c r="F222" i="59"/>
  <c r="F218" i="59"/>
  <c r="F217" i="59"/>
  <c r="F216" i="59"/>
  <c r="F212" i="59"/>
  <c r="F211" i="59"/>
  <c r="F210" i="59"/>
  <c r="F209" i="59"/>
  <c r="F205" i="59"/>
  <c r="F204" i="59"/>
  <c r="F203" i="59"/>
  <c r="F202" i="59"/>
  <c r="F198" i="59"/>
  <c r="F197" i="59"/>
  <c r="F196" i="59"/>
  <c r="F195" i="59"/>
  <c r="F191" i="59"/>
  <c r="F190" i="59"/>
  <c r="F189" i="59"/>
  <c r="F184" i="59"/>
  <c r="F183" i="59"/>
  <c r="F179" i="59"/>
  <c r="F178" i="59"/>
  <c r="F177" i="59"/>
  <c r="F176" i="59"/>
  <c r="F175" i="59"/>
  <c r="F174" i="59"/>
  <c r="F173" i="59"/>
  <c r="F169" i="59"/>
  <c r="F168" i="59"/>
  <c r="F167" i="59"/>
  <c r="F166" i="59"/>
  <c r="F165" i="59"/>
  <c r="F161" i="59"/>
  <c r="F160" i="59"/>
  <c r="F159" i="59"/>
  <c r="F158" i="59"/>
  <c r="F150" i="59"/>
  <c r="F146" i="59"/>
  <c r="F138" i="59"/>
  <c r="F134" i="59"/>
  <c r="F124" i="59"/>
  <c r="F119" i="59"/>
  <c r="F135" i="59" s="1"/>
  <c r="F108" i="59"/>
  <c r="F99" i="59"/>
  <c r="F94" i="59"/>
  <c r="F81" i="59"/>
  <c r="F72" i="59"/>
  <c r="F64" i="59"/>
  <c r="F63" i="59"/>
  <c r="F50" i="59"/>
  <c r="F43" i="59"/>
  <c r="F38" i="59"/>
  <c r="F33" i="59"/>
  <c r="A23" i="59"/>
  <c r="A36" i="59" s="1"/>
  <c r="A41" i="59" s="1"/>
  <c r="A46" i="59" s="1"/>
  <c r="A53" i="59" s="1"/>
  <c r="A67" i="59" s="1"/>
  <c r="A75" i="59" s="1"/>
  <c r="A84" i="59" s="1"/>
  <c r="A97" i="59" s="1"/>
  <c r="A102" i="59" s="1"/>
  <c r="A111" i="59" s="1"/>
  <c r="A122" i="59" s="1"/>
  <c r="A127" i="59" s="1"/>
  <c r="A137" i="59" s="1"/>
  <c r="A141" i="59" s="1"/>
  <c r="A149" i="59" s="1"/>
  <c r="A153" i="59" s="1"/>
  <c r="A157" i="59" s="1"/>
  <c r="A164" i="59" s="1"/>
  <c r="A172" i="59" s="1"/>
  <c r="A182" i="59" s="1"/>
  <c r="A188" i="59" s="1"/>
  <c r="A194" i="59" s="1"/>
  <c r="A201" i="59" s="1"/>
  <c r="A208" i="59" s="1"/>
  <c r="A215" i="59" s="1"/>
  <c r="A221" i="59" s="1"/>
  <c r="A225" i="59" s="1"/>
  <c r="A230" i="59" s="1"/>
  <c r="A235" i="59" s="1"/>
  <c r="A240" i="59" s="1"/>
  <c r="A245" i="59" s="1"/>
  <c r="A254" i="59" s="1"/>
  <c r="A259" i="59" s="1"/>
  <c r="A264" i="59" s="1"/>
  <c r="A268" i="59" s="1"/>
  <c r="A272" i="59" s="1"/>
  <c r="A276" i="59" s="1"/>
  <c r="A281" i="59" s="1"/>
  <c r="A286" i="59" s="1"/>
  <c r="A291" i="59" s="1"/>
  <c r="A295" i="59" s="1"/>
  <c r="A299" i="59" s="1"/>
  <c r="F20" i="59"/>
  <c r="F70" i="58"/>
  <c r="F66" i="58"/>
  <c r="F62" i="58"/>
  <c r="F56" i="58"/>
  <c r="F52" i="58"/>
  <c r="F48" i="58"/>
  <c r="F44" i="58"/>
  <c r="F43" i="58"/>
  <c r="F42" i="58"/>
  <c r="F41" i="58"/>
  <c r="F40" i="58"/>
  <c r="F39" i="58"/>
  <c r="F35" i="58"/>
  <c r="F31" i="58"/>
  <c r="F27" i="58"/>
  <c r="F26" i="58"/>
  <c r="F25" i="58"/>
  <c r="F24" i="58"/>
  <c r="F23" i="58"/>
  <c r="F22" i="58"/>
  <c r="F18" i="58"/>
  <c r="F14" i="58"/>
  <c r="A13" i="58"/>
  <c r="A17" i="58" s="1"/>
  <c r="A21" i="58" s="1"/>
  <c r="A30" i="58" s="1"/>
  <c r="A34" i="58" s="1"/>
  <c r="A38" i="58" s="1"/>
  <c r="A47" i="58" s="1"/>
  <c r="A51" i="58" s="1"/>
  <c r="A55" i="58" s="1"/>
  <c r="A61" i="58" s="1"/>
  <c r="A65" i="58" s="1"/>
  <c r="A69" i="58" s="1"/>
  <c r="A73" i="58" s="1"/>
  <c r="A77" i="58" s="1"/>
  <c r="F10" i="58"/>
  <c r="F330" i="64" l="1"/>
  <c r="F326" i="64"/>
  <c r="F334" i="64"/>
  <c r="F632" i="64"/>
  <c r="F636" i="64"/>
  <c r="F326" i="60"/>
  <c r="F334" i="60"/>
  <c r="F330" i="60"/>
  <c r="F127" i="59"/>
  <c r="F127" i="61"/>
  <c r="F326" i="62"/>
  <c r="F330" i="62"/>
  <c r="F334" i="62"/>
  <c r="A303" i="60"/>
  <c r="A309" i="60" s="1"/>
  <c r="A313" i="60" s="1"/>
  <c r="A317" i="60" s="1"/>
  <c r="A321" i="60" s="1"/>
  <c r="A325" i="60" s="1"/>
  <c r="A329" i="60" s="1"/>
  <c r="A333" i="60" s="1"/>
  <c r="A303" i="59"/>
  <c r="A307" i="59" s="1"/>
  <c r="A325" i="59" s="1"/>
  <c r="A328" i="59" s="1"/>
  <c r="A333" i="59" s="1"/>
  <c r="A337" i="59" s="1"/>
  <c r="A341" i="59" s="1"/>
  <c r="A345" i="59" s="1"/>
  <c r="A349" i="59" s="1"/>
  <c r="A353" i="59" s="1"/>
  <c r="F74" i="58"/>
  <c r="F81" i="58"/>
  <c r="F131" i="61"/>
  <c r="F632" i="62" l="1"/>
  <c r="F636" i="62"/>
  <c r="C22" i="3"/>
  <c r="F127" i="58"/>
  <c r="F135" i="58"/>
  <c r="F330" i="58" s="1"/>
  <c r="F326" i="58"/>
  <c r="F326" i="59"/>
  <c r="F334" i="59"/>
  <c r="F330" i="59"/>
  <c r="F350" i="59" s="1"/>
  <c r="F138" i="61"/>
  <c r="F337" i="60"/>
  <c r="C26" i="3" s="1"/>
  <c r="F47" i="57"/>
  <c r="F43" i="57"/>
  <c r="F636" i="60" l="1"/>
  <c r="F632" i="60"/>
  <c r="F334" i="58"/>
  <c r="F636" i="58" s="1"/>
  <c r="F354" i="59"/>
  <c r="F357" i="59" s="1"/>
  <c r="C24" i="3" s="1"/>
  <c r="C28" i="3"/>
  <c r="F326" i="61"/>
  <c r="F330" i="61"/>
  <c r="F334" i="61"/>
  <c r="A12" i="57"/>
  <c r="F97" i="54"/>
  <c r="F96" i="54"/>
  <c r="F95" i="54"/>
  <c r="F94" i="54"/>
  <c r="F90" i="54"/>
  <c r="F89" i="54"/>
  <c r="F88" i="54"/>
  <c r="F83" i="54"/>
  <c r="F82" i="54"/>
  <c r="F67" i="54"/>
  <c r="F64" i="54"/>
  <c r="F61" i="54"/>
  <c r="F58" i="54"/>
  <c r="F41" i="54"/>
  <c r="F33" i="54"/>
  <c r="F32" i="54"/>
  <c r="F31" i="54"/>
  <c r="F30" i="54"/>
  <c r="F26" i="54"/>
  <c r="F25" i="54"/>
  <c r="D19" i="54"/>
  <c r="F19" i="54" s="1"/>
  <c r="D18" i="54"/>
  <c r="F18" i="54" s="1"/>
  <c r="A17" i="54"/>
  <c r="A22" i="54" s="1"/>
  <c r="F14" i="54"/>
  <c r="F13" i="54"/>
  <c r="F12" i="54"/>
  <c r="F11" i="54"/>
  <c r="F636" i="61" l="1"/>
  <c r="F632" i="61"/>
  <c r="F632" i="59"/>
  <c r="F632" i="58"/>
  <c r="F636" i="59"/>
  <c r="F266" i="49"/>
  <c r="F265" i="49"/>
  <c r="F264" i="49"/>
  <c r="F263" i="49"/>
  <c r="F262" i="49"/>
  <c r="D254" i="49"/>
  <c r="D245" i="49"/>
  <c r="F245" i="49" s="1"/>
  <c r="D244" i="49"/>
  <c r="F244" i="49" s="1"/>
  <c r="D243" i="49"/>
  <c r="F243" i="49" s="1"/>
  <c r="D242" i="49"/>
  <c r="F242" i="49" s="1"/>
  <c r="D241" i="49"/>
  <c r="F241" i="49" s="1"/>
  <c r="F237" i="49"/>
  <c r="F236" i="49"/>
  <c r="F235" i="49"/>
  <c r="F232" i="49"/>
  <c r="F231" i="49"/>
  <c r="F230" i="49"/>
  <c r="F229" i="49"/>
  <c r="F210" i="49" l="1"/>
  <c r="F211" i="49"/>
  <c r="F209" i="49"/>
  <c r="F205" i="49"/>
  <c r="F200" i="49"/>
  <c r="F199" i="49"/>
  <c r="F198" i="49"/>
  <c r="F194" i="49"/>
  <c r="F189" i="49"/>
  <c r="F188" i="49"/>
  <c r="F187" i="49"/>
  <c r="F177" i="49"/>
  <c r="F174" i="49"/>
  <c r="F171" i="49"/>
  <c r="F168" i="49"/>
  <c r="F165" i="49"/>
  <c r="F162" i="49"/>
  <c r="F138" i="49"/>
  <c r="F133" i="49"/>
  <c r="F125" i="49"/>
  <c r="F121" i="49"/>
  <c r="F115" i="49"/>
  <c r="F110" i="49"/>
  <c r="F105" i="49"/>
  <c r="F99" i="49"/>
  <c r="F94" i="49"/>
  <c r="F88" i="49"/>
  <c r="F82" i="49"/>
  <c r="F74" i="49"/>
  <c r="F77" i="49"/>
  <c r="F69" i="49"/>
  <c r="F64" i="49"/>
  <c r="F58" i="49"/>
  <c r="F52" i="49"/>
  <c r="F41" i="49"/>
  <c r="F36" i="49"/>
  <c r="A33" i="49"/>
  <c r="A39" i="49" s="1"/>
  <c r="A44" i="49" s="1"/>
  <c r="A55" i="49" s="1"/>
  <c r="A61" i="49" s="1"/>
  <c r="A67" i="49" s="1"/>
  <c r="A72" i="49" s="1"/>
  <c r="A80" i="49" s="1"/>
  <c r="A85" i="49" s="1"/>
  <c r="A91" i="49" s="1"/>
  <c r="A97" i="49" s="1"/>
  <c r="A102" i="49" s="1"/>
  <c r="A108" i="49" s="1"/>
  <c r="A113" i="49" s="1"/>
  <c r="A118" i="49" s="1"/>
  <c r="A124" i="49" s="1"/>
  <c r="A128" i="49" s="1"/>
  <c r="A132" i="49" s="1"/>
  <c r="A136" i="49" s="1"/>
  <c r="F30" i="49"/>
  <c r="F147" i="50" l="1"/>
  <c r="F134" i="50"/>
  <c r="F133" i="50"/>
  <c r="F132" i="50"/>
  <c r="F131" i="50"/>
  <c r="F125" i="50"/>
  <c r="F124" i="50"/>
  <c r="F120" i="50"/>
  <c r="F116" i="50"/>
  <c r="F144" i="50"/>
  <c r="F143" i="50"/>
  <c r="F142" i="50"/>
  <c r="F138" i="50"/>
  <c r="F126" i="50"/>
  <c r="F112" i="50"/>
  <c r="F111" i="50"/>
  <c r="F110" i="50"/>
  <c r="F104" i="50" l="1"/>
  <c r="F92" i="50"/>
  <c r="F91" i="50"/>
  <c r="F82" i="50"/>
  <c r="F83" i="50"/>
  <c r="F32" i="50"/>
  <c r="F31" i="50"/>
  <c r="F30" i="50"/>
  <c r="F29" i="50"/>
  <c r="F28" i="50"/>
  <c r="F27" i="50"/>
  <c r="F22" i="50"/>
  <c r="F21" i="50"/>
  <c r="F20" i="50"/>
  <c r="F74" i="50"/>
  <c r="F70" i="50"/>
  <c r="F62" i="50"/>
  <c r="F58" i="50"/>
  <c r="F54" i="50"/>
  <c r="F50" i="50"/>
  <c r="F49" i="50"/>
  <c r="F48" i="50"/>
  <c r="F47" i="50"/>
  <c r="F46" i="50"/>
  <c r="F45" i="50"/>
  <c r="F44" i="50"/>
  <c r="F40" i="50"/>
  <c r="F36" i="50"/>
  <c r="F26" i="50"/>
  <c r="F19" i="50"/>
  <c r="F15" i="50"/>
  <c r="A14" i="50"/>
  <c r="F11" i="50"/>
  <c r="A18" i="50" l="1"/>
  <c r="A25" i="50" s="1"/>
  <c r="A35" i="50" s="1"/>
  <c r="A39" i="50" s="1"/>
  <c r="A43" i="50" s="1"/>
  <c r="A53" i="50" s="1"/>
  <c r="A57" i="50" s="1"/>
  <c r="A61" i="50" s="1"/>
  <c r="A65" i="50" l="1"/>
  <c r="A69" i="50" s="1"/>
  <c r="A73" i="50" s="1"/>
  <c r="A77" i="50" s="1"/>
  <c r="F624" i="49"/>
  <c r="F620" i="49"/>
  <c r="F616" i="49"/>
  <c r="F612" i="49"/>
  <c r="B3" i="57" l="1"/>
  <c r="B2" i="57"/>
  <c r="B1" i="57"/>
  <c r="F63" i="57"/>
  <c r="F59" i="57"/>
  <c r="F55" i="57"/>
  <c r="F51" i="57"/>
  <c r="F39" i="57"/>
  <c r="F23" i="57"/>
  <c r="F9" i="57"/>
  <c r="A26" i="57" l="1"/>
  <c r="A42" i="57" s="1"/>
  <c r="A46" i="57" s="1"/>
  <c r="F67" i="57"/>
  <c r="F70" i="57" s="1"/>
  <c r="C20" i="3" s="1"/>
  <c r="A50" i="57" l="1"/>
  <c r="A54" i="57" s="1"/>
  <c r="A58" i="57" l="1"/>
  <c r="F74" i="54"/>
  <c r="F70" i="54"/>
  <c r="A62" i="57" l="1"/>
  <c r="A66" i="57" s="1"/>
  <c r="F42" i="54"/>
  <c r="A29" i="54"/>
  <c r="F24" i="54"/>
  <c r="F23" i="54"/>
  <c r="F147" i="54"/>
  <c r="F134" i="54"/>
  <c r="F131" i="54"/>
  <c r="F119" i="54"/>
  <c r="F135" i="54" s="1"/>
  <c r="F115" i="54"/>
  <c r="F111" i="54"/>
  <c r="F106" i="54"/>
  <c r="F102" i="54"/>
  <c r="F101" i="54"/>
  <c r="F87" i="54"/>
  <c r="F54" i="54"/>
  <c r="F50" i="54"/>
  <c r="F46" i="54"/>
  <c r="F40" i="54"/>
  <c r="F39" i="54"/>
  <c r="F38" i="54"/>
  <c r="F37" i="54"/>
  <c r="F127" i="54" l="1"/>
  <c r="A36" i="54"/>
  <c r="A45" i="54" s="1"/>
  <c r="A49" i="54" s="1"/>
  <c r="A53" i="54" s="1"/>
  <c r="A57" i="54" l="1"/>
  <c r="A60" i="54" s="1"/>
  <c r="A63" i="54" s="1"/>
  <c r="A66" i="54" s="1"/>
  <c r="A69" i="54" s="1"/>
  <c r="A73" i="54" s="1"/>
  <c r="A77" i="54" s="1"/>
  <c r="A81" i="54" s="1"/>
  <c r="A86" i="54" s="1"/>
  <c r="A93" i="54" s="1"/>
  <c r="A100" i="54" s="1"/>
  <c r="A105" i="54" s="1"/>
  <c r="A109" i="54" s="1"/>
  <c r="A114" i="54" s="1"/>
  <c r="A118" i="54" s="1"/>
  <c r="A122" i="54" s="1"/>
  <c r="A125" i="54" s="1"/>
  <c r="A129" i="54" s="1"/>
  <c r="A133" i="54" s="1"/>
  <c r="A137" i="54" s="1"/>
  <c r="A150" i="54" s="1"/>
  <c r="A153" i="54" s="1"/>
  <c r="F628" i="49" l="1"/>
  <c r="F608" i="49"/>
  <c r="F605" i="49"/>
  <c r="F592" i="49"/>
  <c r="F250" i="49"/>
  <c r="F254" i="49"/>
  <c r="F249" i="49"/>
  <c r="F234" i="49"/>
  <c r="F233" i="49"/>
  <c r="F258" i="49"/>
  <c r="F228" i="49"/>
  <c r="F224" i="49"/>
  <c r="F220" i="49"/>
  <c r="F215" i="49"/>
  <c r="F216" i="49"/>
  <c r="F204" i="49"/>
  <c r="F193" i="49"/>
  <c r="F186" i="49"/>
  <c r="F180" i="49"/>
  <c r="F181" i="49"/>
  <c r="F159" i="49"/>
  <c r="F155" i="49"/>
  <c r="F147" i="49"/>
  <c r="F142" i="49"/>
  <c r="F137" i="49"/>
  <c r="F129" i="49"/>
  <c r="A141" i="49" l="1"/>
  <c r="A145" i="49" s="1"/>
  <c r="F174" i="50"/>
  <c r="A150" i="49" l="1"/>
  <c r="A154" i="49" s="1"/>
  <c r="A158" i="49" s="1"/>
  <c r="A161" i="49" s="1"/>
  <c r="A164" i="49" s="1"/>
  <c r="A167" i="49" s="1"/>
  <c r="A170" i="49" s="1"/>
  <c r="A173" i="49" s="1"/>
  <c r="A176" i="49" s="1"/>
  <c r="A179" i="49" l="1"/>
  <c r="A185" i="49" s="1"/>
  <c r="A192" i="49" s="1"/>
  <c r="A197" i="49" s="1"/>
  <c r="A208" i="49" s="1"/>
  <c r="A214" i="49" l="1"/>
  <c r="A219" i="49" s="1"/>
  <c r="A223" i="49" s="1"/>
  <c r="A227" i="49" s="1"/>
  <c r="A203" i="49"/>
  <c r="A240" i="49" l="1"/>
  <c r="F171" i="50"/>
  <c r="A257" i="49" l="1"/>
  <c r="A261" i="49" s="1"/>
  <c r="A269" i="49" s="1"/>
  <c r="A383" i="49" s="1"/>
  <c r="A406" i="49" s="1"/>
  <c r="A413" i="49" s="1"/>
  <c r="A416" i="49" s="1"/>
  <c r="A419" i="49" s="1"/>
  <c r="A432" i="49" s="1"/>
  <c r="A459" i="49" s="1"/>
  <c r="A462" i="49" s="1"/>
  <c r="A474" i="49" s="1"/>
  <c r="A477" i="49" s="1"/>
  <c r="A490" i="49" s="1"/>
  <c r="A498" i="49" s="1"/>
  <c r="A520" i="49" s="1"/>
  <c r="A531" i="49" s="1"/>
  <c r="A534" i="49" s="1"/>
  <c r="A537" i="49" s="1"/>
  <c r="A540" i="49" s="1"/>
  <c r="A543" i="49" s="1"/>
  <c r="A547" i="49" s="1"/>
  <c r="A570" i="49" s="1"/>
  <c r="A573" i="49" s="1"/>
  <c r="A576" i="49" s="1"/>
  <c r="A579" i="49" s="1"/>
  <c r="A582" i="49" s="1"/>
  <c r="A585" i="49" s="1"/>
  <c r="A591" i="49" s="1"/>
  <c r="A248" i="49"/>
  <c r="A253" i="49" s="1"/>
  <c r="F103" i="50"/>
  <c r="F102" i="50"/>
  <c r="F90" i="50"/>
  <c r="F89" i="50"/>
  <c r="F81" i="50"/>
  <c r="F80" i="50"/>
  <c r="F178" i="50"/>
  <c r="F158" i="50"/>
  <c r="F101" i="50"/>
  <c r="F100" i="50"/>
  <c r="F96" i="50"/>
  <c r="F88" i="50"/>
  <c r="F87" i="50"/>
  <c r="F79" i="50"/>
  <c r="A595" i="49" l="1"/>
  <c r="A607" i="49" s="1"/>
  <c r="A611" i="49" s="1"/>
  <c r="A615" i="49" s="1"/>
  <c r="A619" i="49" s="1"/>
  <c r="A623" i="49" s="1"/>
  <c r="A627" i="49" s="1"/>
  <c r="A631" i="49" s="1"/>
  <c r="A635" i="49" s="1"/>
  <c r="A86" i="50" l="1"/>
  <c r="A95" i="50" l="1"/>
  <c r="A99" i="50" s="1"/>
  <c r="A109" i="50" s="1"/>
  <c r="A115" i="50" s="1"/>
  <c r="A119" i="50" s="1"/>
  <c r="A123" i="50" s="1"/>
  <c r="A130" i="50" s="1"/>
  <c r="A137" i="50" s="1"/>
  <c r="A141" i="50" s="1"/>
  <c r="A146" i="50" s="1"/>
  <c r="A151" i="50" l="1"/>
  <c r="A157" i="50" s="1"/>
  <c r="A161" i="50"/>
  <c r="A173" i="50" l="1"/>
  <c r="A177" i="50" s="1"/>
  <c r="A181" i="50" l="1"/>
  <c r="A184" i="50"/>
  <c r="B3" i="54"/>
  <c r="B2" i="54"/>
  <c r="B1" i="54"/>
  <c r="F157" i="54" l="1"/>
  <c r="C12" i="3" l="1"/>
  <c r="F334" i="54"/>
  <c r="F326" i="54"/>
  <c r="F330" i="54"/>
  <c r="B3" i="50"/>
  <c r="B2" i="50"/>
  <c r="B1" i="50"/>
  <c r="F636" i="54" l="1"/>
  <c r="F632" i="54"/>
  <c r="F188" i="50"/>
  <c r="F330" i="50" l="1"/>
  <c r="F326" i="50"/>
  <c r="F632" i="50" s="1"/>
  <c r="F334" i="50"/>
  <c r="C8" i="3"/>
  <c r="F636" i="50" l="1"/>
  <c r="B3" i="49"/>
  <c r="B2" i="49"/>
  <c r="B1" i="49"/>
  <c r="F639" i="49" l="1"/>
  <c r="C10" i="3" s="1"/>
  <c r="C30" i="3" s="1"/>
</calcChain>
</file>

<file path=xl/sharedStrings.xml><?xml version="1.0" encoding="utf-8"?>
<sst xmlns="http://schemas.openxmlformats.org/spreadsheetml/2006/main" count="2685" uniqueCount="1328">
  <si>
    <t>Pri izdelavi ponudbe je potrebno upoštevati tudi naslednje:</t>
  </si>
  <si>
    <t>- ponudba mora vsebovati tudi vse drobni montažni material</t>
  </si>
  <si>
    <t>- oprema v popisu je usklajena z investitorjem in projektantom, spremembo opreme je potrebno pri ponudbi jasno pripisati, odločitev o zamenjavi se sprejme pred naročilom opreme</t>
  </si>
  <si>
    <t>Količina</t>
  </si>
  <si>
    <t>Št.</t>
  </si>
  <si>
    <t>kos</t>
  </si>
  <si>
    <t>kompl</t>
  </si>
  <si>
    <t>C.</t>
  </si>
  <si>
    <t>REKAPITULACIJA STROŠKOV :</t>
  </si>
  <si>
    <t xml:space="preserve">5.0 </t>
  </si>
  <si>
    <t>MATERIALA IN DEL</t>
  </si>
  <si>
    <t>PLINSKA INSTALACIJA</t>
  </si>
  <si>
    <t>3.</t>
  </si>
  <si>
    <t>2.</t>
  </si>
  <si>
    <t>1.</t>
  </si>
  <si>
    <t>OPIS POSTAVKE</t>
  </si>
  <si>
    <t>Cena/enota brez DDV</t>
  </si>
  <si>
    <t>cena skupaj brez DDV (EUR)</t>
  </si>
  <si>
    <t>SKUPAJ (EUR) brez DDV</t>
  </si>
  <si>
    <t>ZDRAV SPLET d.o.o.</t>
  </si>
  <si>
    <t>- ponudba mora vsebovati dobavo in montažo opreme</t>
  </si>
  <si>
    <t>Splošne postavke</t>
  </si>
  <si>
    <t>m'</t>
  </si>
  <si>
    <t>EM</t>
  </si>
  <si>
    <t>kpl</t>
  </si>
  <si>
    <t>4.</t>
  </si>
  <si>
    <t>Dobava in montaža (vsebuje tudi drobni montažni material)</t>
  </si>
  <si>
    <t>DN20</t>
  </si>
  <si>
    <t xml:space="preserve">SKUPAJ </t>
  </si>
  <si>
    <t>kg</t>
  </si>
  <si>
    <t>m2</t>
  </si>
  <si>
    <t>PE-Xa cev z difuzijskim slojem iz EVOH-a (etil-vinil-alkohol) z dodatnim zunanjim zaščitnim slojem v beli barvi in dvema modrima črtama. Ustreza standardu EN ISO 15875 "Plastični cevni sistemi za instalacije s toplo in hladno vodo - zamrežen polietilen" in ustreza zahtevam za tesnost na kisik v skladu s standardom DIN 4726. Te cevi, ki so namenjene za talno ogrevanje in hlajenje, so primerne za spajanje z Uponor Q&amp;E fitingi in Uponor vijačnimi fitingi.
Razred uporabe: 4+5/ 6 bar
Maksimalna načrtovana temperatura: 90 °C
Temperatura, pri kateri nastanejo poškodbe: 100 °C
Načrtovan tlak 6/8 barov pri 90°C/70°C
Požarni razred: E v skladu s standardom DIN EN 13501-1
npr. Uponor cev Comfort Pipe PLUS</t>
  </si>
  <si>
    <t>f16 x 2,0</t>
  </si>
  <si>
    <t>6 ogrevalnih zank</t>
  </si>
  <si>
    <t>Dodaten pribor za talno gretja</t>
  </si>
  <si>
    <t>PE-Polietilenska folija (m2)</t>
  </si>
  <si>
    <t>2</t>
  </si>
  <si>
    <t>Krogelni ventil za vodo - navojni, komplet s tesnilnim materialom</t>
  </si>
  <si>
    <t>Poševno sedežni ventil za regulacijo pretoka</t>
  </si>
  <si>
    <t>Cevi iz ogljikovega jekla iz nelegiranega jekla po EN 10305-3, E 195, material št. 1.0034. v palicah, z fazonskimi kosi , z varilnim in tesnilni material primernim za ogrevanje in hlajenje</t>
  </si>
  <si>
    <t>fi 22x1,5</t>
  </si>
  <si>
    <t>fi 28x1,5</t>
  </si>
  <si>
    <t>fi 35x1,5</t>
  </si>
  <si>
    <t xml:space="preserve">Izolacija cevi  ogljikovega jekla z toplotno izolacijo debelino 19 mm,  komplet z spojnim in montažnim materialom </t>
  </si>
  <si>
    <t>Obešalni in pritrdilni material ter konzole  narejene iz profilnega železa, temeljno obarvanega v skupni teži,</t>
  </si>
  <si>
    <t>Dobava in montaža cevnih objemk z gumi vložkom sistema komplet z pocinkanimi navojnimi palicami dolžine 300 - 900 mm, ves montažni material (matice, vijaki)</t>
  </si>
  <si>
    <r>
      <t>f</t>
    </r>
    <r>
      <rPr>
        <sz val="10"/>
        <rFont val="Arial Narrow"/>
        <family val="2"/>
        <charset val="238"/>
      </rPr>
      <t xml:space="preserve"> 28</t>
    </r>
  </si>
  <si>
    <r>
      <t>f</t>
    </r>
    <r>
      <rPr>
        <sz val="10"/>
        <rFont val="Arial Narrow"/>
        <family val="2"/>
        <charset val="238"/>
      </rPr>
      <t xml:space="preserve"> 35</t>
    </r>
  </si>
  <si>
    <t xml:space="preserve">Preboji oz vrtanje skozi zidove, strop  za cevne instalacije </t>
  </si>
  <si>
    <r>
      <rPr>
        <sz val="10"/>
        <rFont val="Arial Narrow"/>
        <family val="2"/>
        <charset val="238"/>
      </rPr>
      <t>do f 100</t>
    </r>
  </si>
  <si>
    <t>Preizkusni zagon, hidravlično uravnovešenje sistema ,  toplotni preizkus z izdelavo zapisnika</t>
  </si>
  <si>
    <t>Transportni stroški</t>
  </si>
  <si>
    <t>1%</t>
  </si>
  <si>
    <t>Talno gretje</t>
  </si>
  <si>
    <t>13 ogrevalnih zank</t>
  </si>
  <si>
    <t>11 ogrevalnih zank</t>
  </si>
  <si>
    <t>10 ogrevalnih zank</t>
  </si>
  <si>
    <t> </t>
  </si>
  <si>
    <t>fi 42x1,5</t>
  </si>
  <si>
    <t>fi 54x1,5</t>
  </si>
  <si>
    <t>6</t>
  </si>
  <si>
    <r>
      <t>f</t>
    </r>
    <r>
      <rPr>
        <sz val="10"/>
        <rFont val="Arial Narrow"/>
        <family val="2"/>
        <charset val="238"/>
      </rPr>
      <t xml:space="preserve"> 42</t>
    </r>
  </si>
  <si>
    <r>
      <t>f</t>
    </r>
    <r>
      <rPr>
        <sz val="10"/>
        <rFont val="Arial Narrow"/>
        <family val="2"/>
        <charset val="238"/>
      </rPr>
      <t xml:space="preserve"> 54</t>
    </r>
  </si>
  <si>
    <t>Požarni preboji strojnih napeljav - splošno</t>
  </si>
  <si>
    <t>Zahtevana požarna odpornost prebojev strojnih napeljav je EI60 U/C, če ni drugače navedeno</t>
  </si>
  <si>
    <t>Požarni preboji strojnih napeljav morajo biti izvedeni s požarnimi tesnilnimi sistemi, testiranimi po SIST EN 1366–3 in klasificiranimi po SIST EN 13501–2, oziroma v skladu s smernico SZPV 408.</t>
  </si>
  <si>
    <t>Izvajalec mora predložiti dokazilo o usposabljanju s strani proizvajalca požarnega sistema in licenco FKC izdano s strani SZPV</t>
  </si>
  <si>
    <t>Izvajalec mora predložiti izjavo o lastnostih v skladu z ZGPro-1, ter navodilo za vgradnjo v slovenskem jeziku.</t>
  </si>
  <si>
    <t>Izvajalec mora izdelati poročilo o izvedbi požarnega tesnjenja prebojev elektro in strojnih napeljav, v skladu s prilogo 1 smernice SZPV 408</t>
  </si>
  <si>
    <t>Izvajalec mora izdelati izjavo o izvedenih delih, v skladu s prilogo 2, smernice SZPV 408.</t>
  </si>
  <si>
    <t>Uporaba sistema od proizvajalca npr. PROMAT PROMASTOP-CC ali podobno</t>
  </si>
  <si>
    <t>Material predelnega elementa</t>
  </si>
  <si>
    <t>Količina (št. prebojev)</t>
  </si>
  <si>
    <t>Dobava in montaža  jeklene cevi iz nerjavnega jekla št. 1.4521 za hlajenje po DIN EN 10088 in DIN EN 10312, s fazonskimi kosi, z dodatkom za razrez, s spojnim materialom za spajanje s hladnim stiskanjem z zagotavljanjem tlačne stopnje PN 16, tmax = 110 °C, 
(kot npr. Geberit  Mapress)</t>
  </si>
  <si>
    <t>Izolacija cevi   jekla z toplotno izolacijo debelino 19  mm  v skladu s PURES 2022 -  hlajenje, toplotne prevodnosti λ &lt; 0.035 (pri 0°C), odpornosti proti difuziji vodne pare μ &gt; 5000, požarni razred B ali C-s3-d0 po EN klasifikaciji,  komplet z spojnim in montažnim materialom</t>
  </si>
  <si>
    <t>Dobava in montaža cevnih objemk z izolacijsko objemko za hlajenje, komplet z pocinkanimi navojnimi palicami dolžine 300 - 900 mm, ves montažni material (matice, vijaki)</t>
  </si>
  <si>
    <t>Tlačna in trdnostna preizkušnja z hladnim vodnim tlakom 4 bar ter izpihovanjem ecvovoda</t>
  </si>
  <si>
    <r>
      <rPr>
        <sz val="10"/>
        <rFont val="Arial Narrow"/>
        <family val="2"/>
        <charset val="238"/>
      </rPr>
      <t>do f 100</t>
    </r>
    <r>
      <rPr>
        <sz val="11"/>
        <rFont val="Arial Narrow"/>
        <family val="2"/>
        <charset val="238"/>
      </rPr>
      <t>-150</t>
    </r>
  </si>
  <si>
    <t>Tehnični podatki:</t>
  </si>
  <si>
    <t>Zaporne lopute ročno odpiranje, med prirobnične izvedba z nalitimi prirobničnimi očesi, z diskom iz nerjavečega jekla in EPDM tesnilom, komplet s inox protiprirobnicami, pritrdilnim, inox vijačnim in tesnilnim materialom</t>
  </si>
  <si>
    <t>DN 100</t>
  </si>
  <si>
    <t>8</t>
  </si>
  <si>
    <t>3</t>
  </si>
  <si>
    <t>Odzračevalni lončki V=2l, komplet z cevjo DN 10 x 8 m, pipico DN10, izdelava lijaka za zbiranje vode</t>
  </si>
  <si>
    <t>- Debelina plošče: 0,50 mm</t>
  </si>
  <si>
    <t>- Število plošč: 59</t>
  </si>
  <si>
    <t>- Material tesnil in namestitev: NBRB Clip-on</t>
  </si>
  <si>
    <t>- Tlačna stopnja: PN 10 bar</t>
  </si>
  <si>
    <t>Polnilna pipica R 3/4" kompletno s  tesnilnim materialom</t>
  </si>
  <si>
    <t>- Nazivna temperatura: 100°C</t>
  </si>
  <si>
    <t>- Priključki [prim./sek.] : prirobnični DN100 PN10 po DIN EN</t>
  </si>
  <si>
    <t>1092-1</t>
  </si>
  <si>
    <t>- Dimenzije [D×Š×V]: 1140 × 480 x 1885 mm,</t>
  </si>
  <si>
    <t>1</t>
  </si>
  <si>
    <t>Proti povratni ventili  (diskasti)komplet z protiprirobnicami, pritrdilnim in tesnilnim materialom</t>
  </si>
  <si>
    <t>Manometer barometer za merilno območje 0-6 bar f=60 mm z manometersko pipco in U celjo</t>
  </si>
  <si>
    <t>Kapilarni termometer  f 100 mm za merilno območje 0-60 ° C</t>
  </si>
  <si>
    <t>DN 50</t>
  </si>
  <si>
    <t>Krogelna pipa NP 6- navojna komplet  pritrdilnim in tesnilnim materialom</t>
  </si>
  <si>
    <t>DN 20</t>
  </si>
  <si>
    <t>Poševnosedežni ventil za hidravlično uravnoteženje z navojnim priključkom PN 20 namenjen za delovno temperaturo od –20°C do 120°C. Ventil ima proporcionalno karakteristiko dušenja, merilne priključke za merjenje pretoka, tlaka in temperature, ročno nastavitveno kolo z numerično skalo, funkcijo zapornega elementa, priključek za polnjenje/praznjenje. Postavka vključuje nastavitev pretoka s pomočjo merilnega instrumenta in izdelavo zapisnika o doseženih pretokih, proizvod npr. IMI TA, tip STAD</t>
  </si>
  <si>
    <t>Varnostni ventil  p max =3 bar, komplet s tesnilnim in montažnim materialom, razbremebilnim vodom DN 25 l=1,0m</t>
  </si>
  <si>
    <t>DN 25 PN 6</t>
  </si>
  <si>
    <t>Zaprta raztezna posoda volumna 600l z npr. EDER SG 600/0,5/3 ali odgovarjajoče</t>
  </si>
  <si>
    <t>Zaprta raztezna posoda volumna 30l z npr. EDER SG 30/0,5/3 ali odgovarjajoče</t>
  </si>
  <si>
    <t>DN 20 PN 6</t>
  </si>
  <si>
    <t>DN 80</t>
  </si>
  <si>
    <t>Cevi iz ogljikovega jekla iz nelegiranega jekla po EN 10305-3, E 195, material št. 1.0034. v palicah, z fazonskimi kosi , z varilnim in tesnilni material primernim za ogrevanje - dovod iz kotlovnice</t>
  </si>
  <si>
    <t>Priprava toplote in hladu</t>
  </si>
  <si>
    <t>Vezava grelnikov, hladilnikov klimatov</t>
  </si>
  <si>
    <t>Dobava in montaža cevnih objemk z gumi vložkom sistema komplet z pocinkanimi navojnimi palicami dolžine 300 - 900 mm, ves montažni material (matice, vijaki, vložki, drsniki, profili) za obešanje jeklenih in bakrenih cevi</t>
  </si>
  <si>
    <t>kg tipskih profilov, drsnikov</t>
  </si>
  <si>
    <t>Poševno sedežni ventil  za reg. pretoka komplet z holandci pritrdilnim in tesnilnim materialom. Tlačne stopnje PN6</t>
  </si>
  <si>
    <t>Čistilni kos - navojni komplet z holandci, vijačnimin tesnilnim materialom, tlačne stopnje PN 6</t>
  </si>
  <si>
    <t>Nepovratni ventil - diskasti komplet z protiprorobnicami, vijačnimin tesnilnim materialom, tlačne stopnje PN 16</t>
  </si>
  <si>
    <t>Tlačna in trdnostna preizkušnja z     hladnim vodnim tlakom 5 bar ter     izpihovanjem cevovoda in izdelavo zapisnika</t>
  </si>
  <si>
    <t>Preizkusni zagon ter hidravlično  uravnovešenje sistema z izdelavo zapisnika</t>
  </si>
  <si>
    <t xml:space="preserve">Končno barvanje ne izoliranih cevi in konzol </t>
  </si>
  <si>
    <t>Manometer za merilno območje 0-6 bar f=60 mm z manometersko pipco in U celjo</t>
  </si>
  <si>
    <t>Kapilarni termometer  f 100 mm za merilno območje 0-120 ° C</t>
  </si>
  <si>
    <t>do f 100-150</t>
  </si>
  <si>
    <t>Izdelava podesta za toplotne črpalke iz jeklenih profilov vroče cinkanih, z montažo na streho, v skupni teži 300 kg</t>
  </si>
  <si>
    <t>Dobava in montaža anti vibracijskih podlog med podest in toplotno črpalko</t>
  </si>
  <si>
    <t>Najem avtodvogala za dvig t.č. in ostale opreme na streho objekta</t>
  </si>
  <si>
    <t>f28</t>
  </si>
  <si>
    <t>f89</t>
  </si>
  <si>
    <t>BELIMO H750R + pogon SV 230A</t>
  </si>
  <si>
    <t>Elektro motorni temperaturno regulacijski ventil z holandci, tesnilnim materialom opremljen z elektro motronim pogonom za zvezno regulacijo 230V pogon, kvs=40m3/h, padec na ventilu dp=10kPa, npr Belimo ali odgovarjajoče, z varilnimi priključki</t>
  </si>
  <si>
    <t>kompl1</t>
  </si>
  <si>
    <t>Krogelna pipa NP 6- prirobnična komplet  s protiprirobnicami, vijačnim, pritrdilnim in tesnilnim materialom</t>
  </si>
  <si>
    <t>Poševnosedežni ventil za hidravlično uravnoteženje z prirobnicami PN 6 namenjen za delovno temperaturo od –20°C do 120°C. Ventil ima proporcionalno karakteristiko dušenja, merilne priključke za merjenje pretoka, tlaka in temperature, ročno nastavitveno kolo z numerično skalo, funkcijo zapornega elementa, priključek za polnjenje/praznjenje. Postavka vključuje nastavitev pretoka s pomočjo merilnega instrumenta in izdelavo zapisnika o doseženih pretokih, proizvod npr. IMI TA, tip STAF</t>
  </si>
  <si>
    <t>DN 65</t>
  </si>
  <si>
    <t>AB plošča, stene debeline  do 25 cm, 
dimenzija 100 x 100 mm
2 x cev jeklo fi 22- 89mm, gorljiva izolacija 19 mm</t>
  </si>
  <si>
    <t>Zapiranje vodovodne trase zunanjega omrežja, praznenje, na koncu ponovno polnjenje izpraznjene trase</t>
  </si>
  <si>
    <t xml:space="preserve">Cevi z obojko izdelane iz nodularne litine (NL) v skladu s SIST EN545, tlačni razred C40.  Obojčni spoji so izvedeni z sidrnim Vi spojem. Komplet s tesnili iz elastomerne gume EPDM in vijaki iz nerjavnega jekla. 
Proti koroziji so z notranje strani oblite z cementnim oblivom, zunaj pa so zaščitene z aktivno galvansko zaščito (z zlitino ZN+Al minimalne debeline 400 g/m2) in premazane z modrim epoksijem. </t>
  </si>
  <si>
    <t>m</t>
  </si>
  <si>
    <t>Fazonski kosi izdelani iz nodularne litine (NL) za tlačno stopnjo PN16 v skladu s SIST EN545, z zunanjo in notranjo epoksi zaščito min. debeline 250µm. Obojčni spoji so izvedeni z sidrnim Vi spojem. Komplet s tesnili iz elastomerne gume EPDM in vijaki iz nerjavnega jekla. Prirobnična tesnila morajo biti iz elastomerne gume s kovinsko ojačitvijo.</t>
  </si>
  <si>
    <t>Oprema merilnega mesta (merjenje potrošene količine vode) Fazonski kosi so izdelani iz nodularne litine za tlačno stopnjo PN16 v skladu s SIST EN545, z zunanjo in notranjo epoksi zaščito min. debeline 250µm. Prirobnična tesnila morajo biti iz elastomerne gume EPDM s kovinsko ojačitvijo. Komplet z vijaki iz nerjavnega jekla in montažnim materialom.</t>
  </si>
  <si>
    <t>Protikorozijska zaščita kovinskih prirobničnih elementov v zemlji z ovijanjem dekorodal traku</t>
  </si>
  <si>
    <t>PVC trak za označevanje vodovoda z napisom POZOR VODOVOD</t>
  </si>
  <si>
    <t>Pozicijska tablica za označevanje vodovoda in njegovih elementov, skupaj s pritrdilnim materialom</t>
  </si>
  <si>
    <t>Izdelava geodetskega posnetka vodovoda in vpis v kataster komunalnih naprav in napeljav</t>
  </si>
  <si>
    <t>Tlačni preizkus z vodo s tlakom 13,5 bar v skladu s standardom SIST EN 805 in izdelava zapisnika</t>
  </si>
  <si>
    <t>Dezinfekcija, izpiranje vodovodne instalacije in mikrobiološka preiskava vode (vsebnost mineralnih olj..) ter izdaja poročila s strani pooblaščene institucije</t>
  </si>
  <si>
    <t>Transportni in manipulacijski stroški 1%</t>
  </si>
  <si>
    <t>Kompletno stranišče kot montažni element za suho gradnjo sestoječ iz:</t>
  </si>
  <si>
    <t>- konzolne školjke z zadnjim odtokom izdelane iz sanitarne
keramike (kot npr. Dolomite ali enakovredno)</t>
  </si>
  <si>
    <t>- lesene plastificirane sedežne deske z mehkim zapiranjem</t>
  </si>
  <si>
    <t xml:space="preserve">- nosilnega okvirja površinsko zaščitenega in pocinkanih opornih nog za nadgradnjo na obstoječa tla od 0-20 cm
</t>
  </si>
  <si>
    <t>- dveh kompletnih navojnih palic M12 z osno razdaljo 18-23 cm</t>
  </si>
  <si>
    <t>- podometnega WC splakovalnika  z dvokoličinsko splakovalno tehniko 3/6 l, aktiviranje zgoraj/spredaj</t>
  </si>
  <si>
    <t>- zaščite pri vgradnji za revizijsko odprtino</t>
  </si>
  <si>
    <t>- priključka za vodo 1/2" ZN, z vgrajenim kotnim ventilom</t>
  </si>
  <si>
    <t xml:space="preserve">- PE stenskega odtočnega kolena Ø90, PE prehodnega kosa Ø90/110 mm in garniture manšet Ø90 mm </t>
  </si>
  <si>
    <t>- montažnega materiala in seta zvočne izolacije</t>
  </si>
  <si>
    <t xml:space="preserve">kompl </t>
  </si>
  <si>
    <t xml:space="preserve">- konzolne školjke z zadnjim odtokom izdelane iz sanitarne
keramike in prirejena za invalide </t>
  </si>
  <si>
    <t>- podometnega WC splakovalnika z dvokoličinsko splakovalno tehniko 3/6 l, aktiviranje zgoraj/spredaj</t>
  </si>
  <si>
    <t>Varnostni naslon zvračljiv, pri WC za invalide (desni ali levi),
iz aluminija s prevleko iz nylona v beli barvi, ergonomski, nedrseč, površine so brez robov, zaskočenje v horizontalni in vertikalni legi, mehanizem za premet zasnovan na stisnjenju vzmeti</t>
  </si>
  <si>
    <t>komplet s pritrdilnim materialom</t>
  </si>
  <si>
    <t>Varnostno držalo, pri WC za invalide (2 kos), iz aluminija s prevleko iz nylona v beli barvi, ergonomski, nedrseč, površine so brez robov.</t>
  </si>
  <si>
    <t>Drobni inventar pri WC:</t>
  </si>
  <si>
    <t>- držalo za toaletni papir (rola)</t>
  </si>
  <si>
    <t>- ščetka za WC školjko, komplet z zidno kromirano posodo za hranjenje</t>
  </si>
  <si>
    <t>Oprema po izbiri arhitekta, komplet s pritrdilnim materialom</t>
  </si>
  <si>
    <t>Kompletni umivalnik kot montažni element za suho gradnjo sestoječ iz:</t>
  </si>
  <si>
    <t>- školjke izdelane iz sanitarne keramike, z odprtino za armaturo in prelivno odprtino (kot npr. Dolomite ali enakovredno)</t>
  </si>
  <si>
    <t>- nosilnega okvirja površinsko zaščitenega in pocinkanih opornih nog za vgradnjo na obstoječa tla od 0-20 cm</t>
  </si>
  <si>
    <t>- dveh kompletnih navojnih palic M10 z osno razdaljo 5-40 cm</t>
  </si>
  <si>
    <t>- po višini  nastavljive plošče armature</t>
  </si>
  <si>
    <t xml:space="preserve">- stoječe mešalne armature za toplo in hladno vodo, s keramično kartušo za nastavitev temperature vode
</t>
  </si>
  <si>
    <t>- odtočnega ventila, PVC sifona in PE priključnega kolena DN50 z manšeto Ø32</t>
  </si>
  <si>
    <t>- montažnega in tesnilnega materiala</t>
  </si>
  <si>
    <t>(kot npr. Geberit Duofix ali enakovredno)</t>
  </si>
  <si>
    <t>60 cm</t>
  </si>
  <si>
    <t>Drobni inventar pri umivalniku:</t>
  </si>
  <si>
    <t>- ogledalo dolžine 600 mm s ponikljanim okovom</t>
  </si>
  <si>
    <t>- polica ogledala iz bele keramike</t>
  </si>
  <si>
    <t>- držalo za brisače</t>
  </si>
  <si>
    <t>- držalo in dozator za tekoče milo</t>
  </si>
  <si>
    <t>- školjke izdelane iz sanitarne keramike, prirejena za invalide, z odprtino za armaturo in prelivno odprtino (kot npr. Dolomite ali enakovredno)</t>
  </si>
  <si>
    <t xml:space="preserve">- stoječe mešalne armature za toplo in hladno vodo, zdravniška, s keramično kartušo za nastavitev temperature vode
</t>
  </si>
  <si>
    <t>68 cm</t>
  </si>
  <si>
    <t>Varnostno držalo, pri umivalniku za invalide (2 kos), iz aluminija s prevleko iz nylona v beli barvi, ergonomski, nedrseč, površine so brez robov.</t>
  </si>
  <si>
    <t>Drobni inventar pri umivalniku za invalide:</t>
  </si>
  <si>
    <t>Kompletna tuš kad sestoječa iz:</t>
  </si>
  <si>
    <t>Kompletni pisoar kot montažni element za suho gradnjo sestoječ iz:</t>
  </si>
  <si>
    <t>- školjke izdelane iz sanitarne keramike (kot npr. Dolomite ali enakovredno)</t>
  </si>
  <si>
    <t xml:space="preserve">- senzorski splakovalnik za pisoar,
V kompletu: senzor s pokrivno  inox ploščo, podometni vgradni set z elektromagnetnim ventilom 24 VDC (EMV) in transformatorja napetosti 220AC/24DC V. Dimenzija priključka 1/2".
</t>
  </si>
  <si>
    <t>Pregradna stena pri pisoarju, tip po izbiri arhitekta</t>
  </si>
  <si>
    <t>- odtočnega ventila, PVC sifona in PP priključnega kolena DN50 z manšeto Ø40</t>
  </si>
  <si>
    <t xml:space="preserve">Zidni požarni Euro hidrant v pločevinasti omarici, dim. 740x840x250mm, izdelan po EN 671-1 in DIN 14461-1, za montažo v steno ali ob steno, z naslednjo opremo:  </t>
  </si>
  <si>
    <t>- priključni ventil DN50 (pretok 200 l/min)</t>
  </si>
  <si>
    <t>- reducirna spojka C/D</t>
  </si>
  <si>
    <t>- kolut z gumijasto cevjo DN25 (l=30 m), EN 694</t>
  </si>
  <si>
    <t xml:space="preserve">- euro ročnik DN25/8 </t>
  </si>
  <si>
    <t>Dobava in montaža  jeklene cevi iz nerjavnega jekla št. 1.4521 za napeljave pitne vode po DIN EN 10088 in DIN EN 10312, s fazonskimi kosi, z dodatkom za razrez, s spojnim materialom za spajanje s hladnim stiskanjem z zagotavljanjem tlačne stopnje PN16, tmax = 110 °C, komplet z obešalnim in pritrdilnim materialom - za razvode hladne vode, položena pod stropom in v jaških. Pod stropom in v jaških je izolirana z izolacijo z zaprto celično strukturo deb. 20 mm.</t>
  </si>
  <si>
    <t>DN50 (Ø54 x 1,5)</t>
  </si>
  <si>
    <t>Dobava in montaža  jeklene cevi iz nerjavnega jekla št. 1.4521 za napeljave pitne vode po DIN EN 10088 in DIN EN 10312, s fazonskimi kosi, z dodatkom za razrez, s spojnim materialom za spajanje s hladnim stiskanjem z zagotavljanjem tlačne stopnje PN16, tmax = 110 °C, komplet z obešalnim in pritrdilnim materialom - za razvode tople vode, položena pod stropom in v jaških. Cev je izolirana z izolacijo z zaprto celično strukturo.</t>
  </si>
  <si>
    <t>DN20 (Ø22 x 1,2) - debelina izolacije 20 mm</t>
  </si>
  <si>
    <t>DN25 (Ø28x 1,2) - debelina izolacije 30 mm</t>
  </si>
  <si>
    <t xml:space="preserve">DN12 (Ø16 x 2) </t>
  </si>
  <si>
    <t xml:space="preserve">DN15 (Ø20 x 2) </t>
  </si>
  <si>
    <t xml:space="preserve">DN20 (Ø26 x 2) </t>
  </si>
  <si>
    <t xml:space="preserve">DN25 (Ø32 x 3) </t>
  </si>
  <si>
    <t xml:space="preserve">Montažni in pritrdilni material sestavljen iz tipskih jeklenih vroče cinkanih konstrukcijskih elementov, s tipskimi spojnimi elementi z vijačnimi zvezami materiala 8.8. Kombinacije tipskih elementov se izbere skladno z navodili oz. priporočili proizvajalca o nosilnosti. Pocinkane cevne objemke z gumijastim vložkom. Ves vgrajen montažni material mora imeti CE oznako. </t>
  </si>
  <si>
    <t>konstrukcijski elementi</t>
  </si>
  <si>
    <t xml:space="preserve">kg </t>
  </si>
  <si>
    <t>objemka (DN15)</t>
  </si>
  <si>
    <t>objemka (DN20)</t>
  </si>
  <si>
    <t>objemka (DN25)</t>
  </si>
  <si>
    <t>objemka (DN32)</t>
  </si>
  <si>
    <t>objemka (DN50)</t>
  </si>
  <si>
    <t>PP-M cev za hišno kanalizacijo s povečanimi zvočno-izolacijskimi lastnostmi, izdelane v skladu z EN 1451, komplet s fazonskimi kosi, z dodatki na odrezke in tesnilnim materialom in podpornimi objemkami obloženimi z gumo (kot npr. Valsir Triplus)</t>
  </si>
  <si>
    <t xml:space="preserve">DN50  </t>
  </si>
  <si>
    <t xml:space="preserve">DN75  </t>
  </si>
  <si>
    <t xml:space="preserve">DN110  </t>
  </si>
  <si>
    <t>Izolacija kanalizacijskih cevi dvižnih vodov z izolacijo z zaprto celično strukturo deb. 5 mm. Izolacija izpolnjuje pogoje za preprečevanje rosenja in kondenzacije, ter prenosa hrupa na gradbeno konstrukcijo (kot npr. Armacell Tubolit AR)</t>
  </si>
  <si>
    <t xml:space="preserve">DN80  </t>
  </si>
  <si>
    <t xml:space="preserve">DN100  </t>
  </si>
  <si>
    <t xml:space="preserve">DN125  </t>
  </si>
  <si>
    <t xml:space="preserve">DN150 </t>
  </si>
  <si>
    <t>LTŽ SML čistilni kos</t>
  </si>
  <si>
    <t xml:space="preserve">DN150  </t>
  </si>
  <si>
    <t>PVC-U cev za odvod kanalizacije iz objekta, izdelana v skladu z standardom EN 1401-1, komplet s fazonskimi kosi in z dodatki na odrezke in tesnilnim materialom</t>
  </si>
  <si>
    <t xml:space="preserve">DN110 </t>
  </si>
  <si>
    <t xml:space="preserve">DN125 </t>
  </si>
  <si>
    <t>DN15</t>
  </si>
  <si>
    <t>DN25</t>
  </si>
  <si>
    <t>DN32</t>
  </si>
  <si>
    <t>DN50</t>
  </si>
  <si>
    <t>Nepovratni ventil za vodo - navojni, komplet s tesnilnim materialom</t>
  </si>
  <si>
    <t>Polnilno-praznilna pipa, komplet s tesnilnim materialom</t>
  </si>
  <si>
    <t>Varnostni  ventil za vodo - navojni, tlak odpiranja 6 bar,
komplet z montažnim in tesnilnim materialom</t>
  </si>
  <si>
    <t>Modularni večfunkcijski termostatski ventil za termično uravnoteženje posameznih vodov cirkulacije sanitarne tople vode. Območje nastavljanja temperature 40 do 60°C. Pri porastu temperature 5 K nad nastavljeno temperaturo se zmanjša kvs na 0,15 m3/h. Pri porastu temperature nad 65°C ponovno odpre pretok za potrebe termične dezinfekcije. Pri porastu temperature nad 75°C popolnoma zapre pretok. Možnost menjave kalibriranih termostatskih delov med delovanjem. Možnost dogradnje termometra ali temperaturnega tipala,
kot npr. proizvod Danfoss tip MTCV-B</t>
  </si>
  <si>
    <t>Cirkulacijska črpalka za toplo sanitarno vodo, z elektronsko regulacijo vrtljajev
Komplet z montažnim materialom</t>
  </si>
  <si>
    <t>merilno območje 0-10 bar</t>
  </si>
  <si>
    <t>merilno območje 0-6 bar</t>
  </si>
  <si>
    <t>Potopno temperaturno tipalo premera Ø100 mm z vgradno tulko in privaritvijo tulke v cevovod</t>
  </si>
  <si>
    <r>
      <t xml:space="preserve">merilno območje 0-120 </t>
    </r>
    <r>
      <rPr>
        <sz val="11"/>
        <rFont val="Calibri"/>
        <family val="2"/>
        <charset val="238"/>
      </rPr>
      <t>°</t>
    </r>
    <r>
      <rPr>
        <sz val="11"/>
        <rFont val="Arial Narrow"/>
        <family val="2"/>
        <charset val="238"/>
      </rPr>
      <t>C</t>
    </r>
  </si>
  <si>
    <r>
      <t xml:space="preserve">merilno območje 0-60 </t>
    </r>
    <r>
      <rPr>
        <sz val="11"/>
        <rFont val="Calibri"/>
        <family val="2"/>
        <charset val="238"/>
      </rPr>
      <t>°</t>
    </r>
    <r>
      <rPr>
        <sz val="11"/>
        <rFont val="Arial Narrow"/>
        <family val="2"/>
        <charset val="238"/>
      </rPr>
      <t>C</t>
    </r>
  </si>
  <si>
    <t>Samočistilni filter delcev, komplet z montažnim materialom.</t>
  </si>
  <si>
    <t xml:space="preserve">kompl    </t>
  </si>
  <si>
    <t xml:space="preserve">Galvanski nevtralizator vodnega kamna in korozije, za hladno vodo, komplet z montažnim materialom.
</t>
  </si>
  <si>
    <t xml:space="preserve">Galvanski nevtralizator vodnega kamna in korozije, za cirkulacijo tople vode, komplet z montažnim materialom.
</t>
  </si>
  <si>
    <t>Tehnični podatki:
- Predfilter z magnetnim filtrom rje in aktivno anodo
- Magnetno indukcijska enota z aktivno anodo
- Pretok: 1,0÷4,5 m3/h
- Max. tlak: 16 bar
- Max. temperatura 110°C
- Vortex sistem za dodatno stabilizacijo vodnega kamna
- Hidravlični priključki: DN20
(kot npr. POLAR PMS18+Pi18HF, dobavitelj Tehnofan d.o.o.)</t>
  </si>
  <si>
    <t xml:space="preserve">Avtomatski hidravlični ventil za kompenzacijo vršnih pretokov, komplet z montažnim materialom.
</t>
  </si>
  <si>
    <t>Tehnični podatki:
- Ohišje nodularna litina epoksi premaz
- Zaporna loputa/disk inox AISI316
- Membrana NBR
- Max. tlak: 16 bar
- Max. pretok: 40 m3/h
- Tipalo vstopnega in izstopnega tlaka
- Normalno zaprta pozicija
- Tovarniška prednastavitev (za odpiranje) 2,5 bar
- Protikavitacijska zasnova
- Hidravlični priključki: DN50
(kot npr. DOROT S300, dobavitelj Tehnofan d.o.o.)</t>
  </si>
  <si>
    <t>Ročni gasilni aparat - ABC (6 kg)</t>
  </si>
  <si>
    <t>Ročni gasilni aparat - CO2 (5 kg)</t>
  </si>
  <si>
    <t>ur</t>
  </si>
  <si>
    <t>Tlačni preizkus notranje vodovodne instalacije z vodo s tlakom 11 bar v skladu s standardom SIST EN 805 in izdelava zapisnika</t>
  </si>
  <si>
    <t>Preizkus vodotesnosti kanalizacije in izdelava zapisnika</t>
  </si>
  <si>
    <t xml:space="preserve">Manjša nepredvidena dela in stroški 2%                                                     </t>
  </si>
  <si>
    <t>SKUPAJ VODOVOD IN KANALIZACIJA</t>
  </si>
  <si>
    <t>Pravokotni ravni kanali in oblikovni elementi (kolena,T-kosi, prehodi, etaže,</t>
  </si>
  <si>
    <t xml:space="preserve">priključki, nastavki, itd.) iz pocinkane jeklene pločevine v skladu z DIN 1946, </t>
  </si>
  <si>
    <t>Teil 2. Skupaj s kanali prirobnice s tesnilnimi trakovi, odprtine za čiščenje,</t>
  </si>
  <si>
    <t>ostali tesnilni, spojni, obešalni in pritrdilni material.</t>
  </si>
  <si>
    <t>Tesnost kanalov in spojev mora biti izvedena po SIST prEN 1507:2001</t>
  </si>
  <si>
    <t>(glej tehnični opis).</t>
  </si>
  <si>
    <t>Debelina pločevine po DIN 24190:</t>
  </si>
  <si>
    <t xml:space="preserve">   - rob od   100 -   500 mm debelina 0,6 mm </t>
  </si>
  <si>
    <t xml:space="preserve">   - rob od   560 - 1000 mm debelina 0,8 mm  </t>
  </si>
  <si>
    <t xml:space="preserve">   - rob do 1060 - 2000 mm debelina 1 mm </t>
  </si>
  <si>
    <t xml:space="preserve">   - rob do 2060 - 4000 mm debelina 1,1 mm</t>
  </si>
  <si>
    <t>Izolacija za ventilacijo in klimatizacijo, za kanale od naprav do odcepov na</t>
  </si>
  <si>
    <t>distribucijske elemente, izolacija ne sme biti iz mineralne volne, na spojih</t>
  </si>
  <si>
    <t>lepljeno s trakovi, vključno pripadajoče lepilo in pritrdilni material.</t>
  </si>
  <si>
    <t>Toplotna izolacija dobavljiva v ploščah, z zaprto celično strukturo.</t>
  </si>
  <si>
    <t>Požarni razred B-s3 po DIN EN 13501. Zlepni spoji tesni, prirobnice izolirane dodatno.</t>
  </si>
  <si>
    <t>λ &lt; 0.038 (pri 0°C)</t>
  </si>
  <si>
    <t>μ &gt; 5000</t>
  </si>
  <si>
    <t>opomba: kanali ODZ izolirani samo na strehi!</t>
  </si>
  <si>
    <t>Kot na primer :</t>
  </si>
  <si>
    <t>Proizvod:   ARMAFLEX</t>
  </si>
  <si>
    <t>Tip:           AC 19 mm</t>
  </si>
  <si>
    <t>ali enakovredno</t>
  </si>
  <si>
    <t>Dodatna izolacija kanalov videnih vidno po strehi z tervolom debeline 5 cm z Al pločevino debeline 0,8 mm na zunanji strani</t>
  </si>
  <si>
    <t xml:space="preserve">Pripravljalna in zaključna dela ter čiščenje         </t>
  </si>
  <si>
    <t>5.</t>
  </si>
  <si>
    <t>6.</t>
  </si>
  <si>
    <t>7.</t>
  </si>
  <si>
    <t>PROJEKTANTSKI PREDRAČUN</t>
  </si>
  <si>
    <t>9 ogrevalnih zank</t>
  </si>
  <si>
    <t>8 ogrevalnih zank</t>
  </si>
  <si>
    <t>Št. Načrta : REM-756/2025</t>
  </si>
  <si>
    <t>Datum izdelave :15.08.2025</t>
  </si>
  <si>
    <t>Občina Vojnik Keršova ulica 8, 3212 Vojnik</t>
  </si>
  <si>
    <t>REKONSTRUKCIJA, ENERGETSKA SANACIJA, ODSTRANITEV IN DOZIDAVA OSNOVNE ŠOLE VOJNIK</t>
  </si>
  <si>
    <t>Kompletna omarica z okvirjem in vrati za podometno vgradnjo.
- globina: 110mm, možnost razširitve na 150mm
- višina nastavljiva: 730 - 930 mm
- maksimalna višina tal: 200mm
- material: galvanizirano jeklo
- okvir in vrata praškasto barvana (bela RAL 9010)
- vrata z zapiralom</t>
  </si>
  <si>
    <t xml:space="preserve">Npr. Uponor Vario podometna omarica IW 1000x730x110mm </t>
  </si>
  <si>
    <t>Razdelilec, izdelan iz s steklenimi vlakni ojačanega poliamida, priklop z desne ali leve strani G1 s pomočjo ploščatega tesnjenja, dovodni del z merilci pretoka za nastavljanje in zapiranje, povratni del z ventili in ročko, pripravljeno za termopogone št. 1087778 (24V)
in št. 1087763 (230V), z integrirano polnilno-izpustno pipo in odzračevalnim ventilom na dovodu in povratku, s 3/4“ eurokonus priključkom za priklop zank, razmak med odcepi 50 mm, razmak med dovodom in povratkom 225 mm.
maks. tlak: 6 bar
maks. temperatura: 60°C
material: s steklenimi vlakni ojačan poliamid
npr. Uponor Vario M plastični razdelilci z merilci pretoka ali odgovarjoče</t>
  </si>
  <si>
    <t>Vijačna spojka izdelana iz medenine, za priključitev Uponor PE-Xa cevi na razdelilce. Notranji navoj 3/4-eurokonus skladen s standardom DIN EN ISO 228-1.
Material: medenina
npr. Uponor Vario vijačna spojka, notr. navoj 16x1,8/2,0-G3/4"Euro  ali odgovarjoče</t>
  </si>
  <si>
    <t>Lepilni trak</t>
  </si>
  <si>
    <t>Robni trak s folijo 150x8mm</t>
  </si>
  <si>
    <t>Zaščitne cevi za cev do max 20 mm, dimenzije 300x5mm</t>
  </si>
  <si>
    <t>Označevalni set 100mm</t>
  </si>
  <si>
    <t>Razmejitveni profil 1800x100x10 mm</t>
  </si>
  <si>
    <t>Multi držalo cevi/lok 14-18 plastika</t>
  </si>
  <si>
    <t>Termopogon za razdelilce Vario M in S
- funkcija prvega odpiranja
- višina: 61mm + adapterski obroč
- dolžina hoda: 5mm
- priključni kabel: 2 x 0,75 mm² x 1m</t>
  </si>
  <si>
    <t>Termopogon Vario 24V NC 1W IP54 M30x1,5 NN</t>
  </si>
  <si>
    <t>Ožičeni prostorski termostat s tipalom relativne vlažnosti (RH). 
Tipalo izmeri in prikaže dejansko temperaturo ter relativno vlažnost v prostoru in nato posreduje vrednosti v Smatrix Base priključni modul. 
Sestoji iz:
- digitalnega sobnega termostata in tipala vlage 
- montažnega materiala
Funkcije:
- prikaz potrebe po ogrevanju/hlajenju na zaslonu
- prikaz omejitve relativne vlage (RH) in maks. nastavitve
- prikaz ekonomičnega/komfortnega načina delovanja
- posamično nastavljanje nočne znižane temperature
- ročni preklop med ogrevanjem/hlajenjem
- prikaže stopinje Celzija in Fahrenheita
- možnost regulacije npr. sobne temperature (RT), notranje talno tipalo za min/maks temperaturo tal (RFT), oddaljeno tipalo (RS), zunanje oddaljeno tipalo (RO)
- prikaz stanja napolnjenosti baterije
- omogočeno hlajenje (za vsak prostor posebej)
- temperaturno nastavitveno območje je med 5°C in 35°C
- kalibracija temperature
Možnosti/opcije: 
- možnost priklopa talnega tipala
- možnost priklapljanja termostatov z bus topologijo/zvezdasto povezavo na priključni modul ali na zvezdasti modul
Oznaka ustreznosti: CE
Razred zaščite: IP30
Barva: bela RAL 9016
Zahteve: 4-žilni bus kabel</t>
  </si>
  <si>
    <t>npr. Uponor Smatrix Base digitalni termostat +RH Style T-149 Bus</t>
  </si>
  <si>
    <t>Glavna priključna omarica za vodenje pogonov ventilov talnega gratja in priklop sobnih termostatov
■ obratovalna napetost: 230V
■ avtomatsko balansiranje optimizira uporabo energije in udobje
■ elektronsko krmiljenje
■ na en priključni modul je možno priključiti do 6 sobnih termostatov in 8 termopogonov (24V)
■ črpalčni in kotlovski rele
■ preizkusni test ventilov (termopogonov) in obtočne črpalke
■ kontrola relativne vlage
■ kombinirana regulacija talnega ogrevanja/hlajenja in stropnega hlajenja
■ maks. vhodna moč za termopogon: 24VAC / 0.2A (0.4A konica)
■ stopnja zaščite: razred II IP20
■ barva: bela
Sestoji iz:
■ Npr. Uponor Smatrix Base priključnega modula X-245 6X
■ začetnih navodil, varnostnih navodil
■ montažnega materiala</t>
  </si>
  <si>
    <t>Ogrevanje prostorov - Pritličje</t>
  </si>
  <si>
    <t>9800</t>
  </si>
  <si>
    <t xml:space="preserve">Npr. Uponor Vario podometna omarica IW 500x730x110mm </t>
  </si>
  <si>
    <t xml:space="preserve">Npr. Uponor Vario podometna omarica IW 700x730x110mm </t>
  </si>
  <si>
    <t xml:space="preserve">Npr. Uponor Vario podometna omarica IW 850x730x110mm </t>
  </si>
  <si>
    <t>12 ogrevalnih zank</t>
  </si>
  <si>
    <t>Dvojni krogelni ventil za ploščato tesnenje priključka 1" ZN na Uponor razdelilec. Set sestoji iz dveh medeninastih krogelnih ventilov, medenina galvansko ponikljana.
Dolžina, ki se mora upoštevati pri izračunu potrebnega prostora:
60 mm + dolžina razdelilca.
npr. Uponor Vario krogelni ventil NP G1"-G1"  ali odgovarjoče</t>
  </si>
  <si>
    <t>fi 76x2</t>
  </si>
  <si>
    <t>fazonski koszi fi 28-76</t>
  </si>
  <si>
    <r>
      <t>f</t>
    </r>
    <r>
      <rPr>
        <sz val="10"/>
        <rFont val="Arial Narrow"/>
        <family val="2"/>
        <charset val="238"/>
      </rPr>
      <t xml:space="preserve"> 76</t>
    </r>
  </si>
  <si>
    <t>AB plošča, stene debeline  do 25 cm, 
dimenzija 100 x 100 mm
2 x cev jeklo fi 35-76mm, gorljiva izolacija 19 mm</t>
  </si>
  <si>
    <t>Uporaba sistema od proizvajalca npr. Protecta ali podobno</t>
  </si>
  <si>
    <t>Ogrevanje kuhinje</t>
  </si>
  <si>
    <t xml:space="preserve">Radiatorji kot so na primer V&amp;Noot komplet z ventilom z termostatskim ventilom s termostatsko glavo, zapiralom na povretku, nosilci za pritrditev na zid, odračnim in izpustntim ventilčkom
</t>
  </si>
  <si>
    <t>V&amp;N 22-900/520</t>
  </si>
  <si>
    <t>V&amp;N 22-900/600</t>
  </si>
  <si>
    <t>V&amp;N 22-900/800</t>
  </si>
  <si>
    <t>fi 16x1,2</t>
  </si>
  <si>
    <t>fazonski kosi fi 16-28</t>
  </si>
  <si>
    <t>Priklop novega razvoda za gretje kuhinje na obstoječi razvod ogrevanje v obstoječem delu OŠ, z praznenjem in ponovnim polnenjem.</t>
  </si>
  <si>
    <t>Strojne instalacije  1 FAZA</t>
  </si>
  <si>
    <t xml:space="preserve">Visoko učinkovito ogrevanje nudi tako pri nizkotemperaturnih ogrevalnih sistemih (talno, stensko, stropno, konvektorji) kot tudi pri radiatorskem ogrevanju in pripravi TSV (omogočeno segrevanje TSV nad 60 °C - antilegionela). Dobra učinkovitost tudi v hlajenju.
Primerna je tako za mila kot tudi za zelo mrzla klimatska področja. 
Temperatura dvižnega voda je visoka do +75 °C. Pri -20 °C dosega 65 °C. Široko delovno območje od -25 °C do +40 °C.
Široko območje prilagajanja toplote moči od 10 kW do 140 kW.
Delovanje je tiho.
Visoka stopnja redundance. V primeru okvare enega modula, drugi delujejo normalno naprej.
</t>
  </si>
  <si>
    <t xml:space="preserve">Nadzor in upravljanje je mogoče z regulacijsko stensko enoto z barvnim LCD zaslonom, ki se namesti v objekt. Enota združuje funkciji upravljalnika sistema in pametnega sobnega termostata. 
Stenska regulacijska enota hkrati upravlja toplotno črpalko in strojnico, služi pa tudi kot servisni dostop.
Pregled in upravljanje naprave je možno tudi z oddaljenim dostopom, preko aplikacije. Ker se  v oblaku beleži več kot 30 kazalnikov, sta uporabniku na voljo natančna analitika delovanja ter servisna diagnostika na daljavo.
</t>
  </si>
  <si>
    <t xml:space="preserve">Naprava ima integrirano: el. obtočno črpalko z zveznim prilagajanjem pretoka, temperaturna tipala, tipalo pretoka, tipalo tlaka hladilniškega sistema in ločevalnik plina za hitro odzračevanje in varovanje ogrevalnega sistema pred vdorom hladiva. Vgrajena je lovilna posoda kondenzata vključno z odvodno cevjo in grelnim kablom za obtočno cev - 3,5 m. Korito in cev za odvod kondenzata sta ogrevana. Korito je mogoče odstraniti in očistiti. </t>
  </si>
  <si>
    <t>Modularna zasnova omogoča lažje vzdrževanje, visok izkoristek, visoko zanesljivost in enostavno možnost nadgradnje. Med servisnim posegom na enem izmed modulov poteka nemoteno delovanje preostanka naprave.</t>
  </si>
  <si>
    <t xml:space="preserve">Naprava se slogovno prilagodi okolici in ne obratno, kar omogočata moderna oblika in možnost poljubnega sestavljanja različno velikih enot. Naprava se zlahko umesti na vidno mesto okolice stavbe
Ohišje naprave je dobavljivo v različnih materialih in barvah. Ob naročilu je možno izbrati inox, corten ali prašno barvano vroče pocinkano pločevino v eni izmed 4 barv: nero, olio, nebbia, anthracite. Možna pa je tudi individualna izbira barve.
*če je barva corten: Končno zaščito bo ohišje iz corten dobilo po najmanj 18 mesecih od vgradnje toplotne črpalke*
</t>
  </si>
  <si>
    <t xml:space="preserve">TEHNIČNI PODATKI </t>
  </si>
  <si>
    <t>Toplotna črpalka: zrak/voda
Funkcije: ogrevanje, hlajenje, priprava tople sanitarne vode, regulacija ogrevalnega sistema, dodaten vir toplote
Izvedba hladilnega sistema: monoblok 
Dodatni grelnik: ne
Krmilna enota: del toplotne črpalke, v notranji enoti
Kompresor: spiralni s spremenljivo hitrostjo, 4x
Hlajenje: aktivno, pasivno opcijsko
Obvezna dodatna oprema: Upravljalnik KT-2A
Barva: NERO (privzeto, ostale barve po naročilu in za doplačilo)</t>
  </si>
  <si>
    <t>Komunikacija
FTP 5e / 2x2x0,6 mm2 (LiYCY)
Priklopi:
internet: Preko notranje enote 
CNS: MODBUS - RS485 (UTP/RJ45)
Pametno električno omrežje /pametno interno el. Omrežje ali fotovoltaično elektrarno: da / da 
Energetsko upravljanje - prikaz grelne moči, hladilne moči, električne porabe in učinkovitosti na regulacijski enoti.  
Zgodovinski pregled električne porabe na Kronoterm Oblaku</t>
  </si>
  <si>
    <t>Območje delovanja
Ogrevanje: območje delovanja - min./max. T zraka: -25/40 °C
Hlajenje: območje delovanja - min./max. T zraka: 7(-5°C*)/40 
*V primeru uporabe proti-zamrzovalne tekočine</t>
  </si>
  <si>
    <t>Kot npr. Kronoterm ADAPT MAX 10140 HT / HK 3F N ali odgovarjoče</t>
  </si>
  <si>
    <t>Krmilna enota. Za notrano postavitev, namestitev na steno. Služi kot regulacija ogrevalnega sistema.
Za najbolj kompleksne ogrevalne sisteme, prilagojene točnim potrebam kupcev.
Regulacija v napravi omogoča, oz. krmili:
- 2 ogrevalna kroga, 1 x direktni in 1 x mešalni krog
- adaptivno krmiljenje posameznih krogov
- adaptivno vremensko krmiljnje z zunanjim tipalom temperature
- cirkulacijsko črpalko
- segrevanje sanitarne vode
- avtomatsko periodično termično dezinfekcijo hranilnika sanitarne vode
- zunanji generator toplote, kot so oljna, plinska ali peletna peč in pametno bivalentno delovanje
- aktivno hlajenje
- daljinjsko polnjenje ogrevalnega sistema (dodatna oprema)
- priklop na internet in CNS
- priklop na pametna omrežja, SG ready
- priklop signala s PV razsmernika za večje koriščenje energije iz PV elektrarne
- dnevni in tedenski urniki
- 3 načine delovanja toplotne črpalke: optimal, silent in boost
- krmiljenje sobne temperature
- program za sušenje estrihov.
V kombinaciji z razširitvnim modulom WR KSM+ omogoča tudi:
- 2 dodatna mešalna kroga 
- ogrevanje bazena
- koriščenje toplote iz termosolarnih sprejemnikov toplote ali kotla na biomaso (razširitveni modul KSM+ 2)
Nadzor in upravljanje naprave poteka s stensko enoto z barvnim LCD zaslonom, ki se namesti kamorkoli v objekt in združuje funkciji upravljanika sistema ter pametnega sobnega termostata. Upravljanje naprave je možno tudi z oddaljenim dostopom, preko aplikacije.
Ima integriran WEB modul, glavni sistemski regulator in upravljalnik KT-2A. Slednjega se lahko vgradi bodisi kot del naprave bodisi kot ločeno stensko enoto v bivalnih prostorih.
Na voljo je v belo-črni kombinaciji: ohišje je spredaj bele, spodaj pa črne barve.
Potrebna dodatna oprema je električno grelo, npr. PG_6 / PG_12, ter v primeru kaskadne rešitve 3 x tipalo TI_PT 1000 2M.</t>
  </si>
  <si>
    <t>Električni podatki
Nazivna napetost: ~ 230 V; 50 Hz
Max obratovalni tok: 2,2 A 
Max električna moč: 0,5 kW
Varovalke: 1 x C10
Napajalni električni kabel, polaganje tip C: 3 x 1,5 mm2
Tip napajalnega električnega kabla (polaganje tip C): H05VV-F
Komunikacija
Povezava med zunanjo in notranjo enoto: FTP 5e / 2x2x0,6 mm2 (LiYCY)
Priklopi:
internet:  ETHERNET UTP/RJ45
CNS: MODBUS - RS485 (UTP/RJ45)
Dimenzije
Velikost (neto/bruto) 400 x 350 x 90 + 3x (200 x 350 x 90) / 420 x 370 x 120 + 3x (220 x 370 x 120) mm
Masa (neto/bruto): 4,3 + 3 x (2,6) / 5,0 + 3 x (2,8) kg</t>
  </si>
  <si>
    <t>Kot npr. Kronoterm WR KSM 2 MAX 10140 ali odgovarjoče</t>
  </si>
  <si>
    <t>Set priključkov za prehod iz VIC DN65 na navoj fi 76,1, vsebuje:
2 x prehodni kos DN65 - fi 76,1
2 x spojko Victaulic DN65</t>
  </si>
  <si>
    <t>Kot npr. Kronoterm SET_W1-W2 VIC ADAPT MAX ali odgovarjoče</t>
  </si>
  <si>
    <t>Paket vsebuje: Lotan prenosnik toplote, obtočno črpalko in relejni modul.</t>
  </si>
  <si>
    <t>Lotan prenosnik toplote</t>
  </si>
  <si>
    <t>Lotani prenosnik toplote za vodo ali mešanico glikol/voda do 50 % glikola. Min. temperatura -10 °C, maks. temperatura 180 °C. Lotani prenosniki toplote so izolirani s parazaporno toplotno izolacijo, debeline 19mm. Sklop prenosnikov toplote vsebuje prenosnik toplote in montažno konzolo.
Priključki: navojni, G 2'' Z.N.
Material: nerjaveče jeklo
Min. temperatura medija: -10 °C
Maks. temperatura medija: 180 °C
Mere (Š / V / G): 186 / 613 / 221 mm 
Razdalja med priključki: 92 mm / 519 mm
Masa: 37,20 kg</t>
  </si>
  <si>
    <t>Obtočna črpalka</t>
  </si>
  <si>
    <t>Visoko učinkovita Inline črpalka s potopljenim rotorjem in EC-motorjem ter elektronskim prilagajanjem zmogljivosti. Uporabna za pitno vodo, ogrevalno vodo, hladno vodo in vodo/mešanice glikola. Indeks energetske učinkovitosti (EEI) je glede ena črpalko med ≤ 0,17 in ≤ 0,19.
Hidravlični podatki
Največji obratovalni tlak PN: 16 bar
Črpalna višina H max: 12,0
Pretok Q max: 46,0 m3/h
Podatki o motorju
Indeks energetske učinkovitosti (EEI): 0.17
Omrežni priključek: 1~230 V ±10%, 50/60 Hz
Nazivna moč P2: 826 W
Število vrtljajev najm. nmin: 500 rpm
Število vrtljajev najv. nmax: 3000 rpm
Priključna moč (min.) P1 min: 20 W
Priključna moč P1 max: 950 W
Vrsta zaščite: IPX4D
Vgradne mere
Priključek cevi na sesalni strani: DN65
Priključek cevi na tlačni strani: DN65
Vgradna dolžina l0: 340 mm
Materiali
Ohišje črpalke: lito železo
Tekač: PPS-GF40
Gred: nerjavno jeklo
Materialni ležaj: Grafit, impregniran z antimonom</t>
  </si>
  <si>
    <t xml:space="preserve">Relejni modul  </t>
  </si>
  <si>
    <t>Relejni modul za WR KSM 2 ter obtočne črpalke</t>
  </si>
  <si>
    <t>Kot npr. Kronoterm PA_LPTAF 2X8090 ali odgovarjoče</t>
  </si>
  <si>
    <t>Magnetni ločevalnik nečistoč za odstranjevanje tako magnetnih kot nemagnetnih delcev iz sistema centralnega ogrevanja in hlajenja.
Prednosti in lastnosti:
- 5-letna garancija,
- varen notranji magnet z visoko močjo,
- zelo učinkovito ločevanje umazanije,
- varčevanje z energijo,
- zelo majhni delci, od 5 µm (= 0,005 mm) in več, se ločijo in odstranijo,
- umazanijo je mogoče odvajati med delovanjem sistema,
- zaporni ventili ali obvod niso potrebni,
- stalen nizek padec tlaka.</t>
  </si>
  <si>
    <t>Tehnični podatki:
- priključki: prirobnični, DN80,
- medij: voda/glikol (maksimalno 50 %),
- nazivni pretok: 27 m3/h,
- maksimalni delovni tlak medija: 10 bar,
- maksimalna delovna temperatura medija: 110 °C,
- Δp pri nazivnem pretoku: 3,1 kPa,
- standard izdelave: EN 13445,
- material ohišja: St. 37,
- volumen: 17 ltr.,
- masa (neto): 24 kg.</t>
  </si>
  <si>
    <t>Kot npr. Kronoterm MLN_BE080FM ali odgovarjoče</t>
  </si>
  <si>
    <t>Zalogovnik hladilne ali ogrevalne vode pokončne izvedbe za ogrevalne naprave, toplotne črpalke, hladilne agregate in solarne naprave. Zalogovnik je izdelan iz kakovostnega jekla St. 37-2. Korozijska zaščita zunanjih površin z antikorozijskim premazom – temeljno barvo. Za boljšo izkoriščanje volumna zalogovnika so priključki primarnega in sekundarnega kroga tik pod vrhom (dva) in na skrajnem spodnjem delu zalogovnika (dva) na boku. Priključka za primarni krog sta pravokotna na priključka za sekundarni krog. Zalogovnik ima 3 priključke Rp 1/2" za temperaturne tulke in/ali manometer, 1 priključek Rp 1/2" za odzračevanje na vrhu in 1 priključek Rp 1/2" na dnu za polnjenje/izpust. Toplotna in protikondenzna izolacija iz sintetičnega kavčuka zaprto celične strukture ter iz 50 mm poliesterskega flisa. Zunanji plašč iz sintetičnega usnja.</t>
  </si>
  <si>
    <t>Tehnične podatki:
- prostornina: 2000 ltr.,
- maksimalna obratovalna temperatura: 95 °C,
- maksimalni obratovalni tlak: 3 bar,
- premer brez toplotne izolacije: 1100 mm,
- premer s toplotno izolacijo: 1300 mm,
- višina zalogovnika s toplotno izolacijo: 2350 mm,
- masa zalogovnika: 301 kg,
- izolacija:  poliesterski flis 100 mm,
- priključki primarni in sekundarni krog: 4 x DN100 (na boku pod 90°),</t>
  </si>
  <si>
    <t>Kot npr. Kronoterm ZA_2000 / HK DN100 ali odgovarjoče</t>
  </si>
  <si>
    <t>Električno grelo za vgradnjo v zalogovnik ali bojler.
Premer prirobnice: 240 mm
Vgradna dolžina: 630 mm
Nazivna napetost: 3N~ 400 V; 50 Hz
Moč (možnost izbire): 20 / 30 / 35 / 45 kW</t>
  </si>
  <si>
    <t>Kot npr. Kronoterm PEG_RSW 2-45 U ali odgovarjoče</t>
  </si>
  <si>
    <t>Zaporna loputa za uporabo v sistemih ogrevanja in hlajenja. Za vodo ali mešanico glikola in vode do 50%. Min. temperatura medija -10°C, maks. temperatura medija 120°C. 
Material: EN GJS 400-15 (GGG 40)
Nominalni tlak: 16 bar
Tehnične karakteristike:
- priključek DN100, prirobnica
- Kvs: 150 m3/h</t>
  </si>
  <si>
    <t>Kot npr. Kronoterm ZL_D6100N ali odgovarjoče</t>
  </si>
  <si>
    <t>Zaporna loputa za uporabo v sistemih ogrevanja in hlajenja. Za vodo ali mešanico glikola in vode do 50%. Min. temperatura medija -10°C, maks. temperatura medija 120°C. 
Material: EN GJS 400-15 (GGG 40)
Nominalni tlak: 16 bar
Tehnične karakteristike:
- priključek DN80, prirobnica
- Kvs: 100 m3/h</t>
  </si>
  <si>
    <t>Kot npr. Kronoterm ZL_D680N ali odgovarjoče</t>
  </si>
  <si>
    <t>Elektro-motorni pogon za zaporno loputo ZL_D6100N.
Elektromotorni pogon:
- 1~230 V, 50/60 Hz,
- on/off ali 3-točkovni regulacijski signal,
- razred zaščite: IP54,
- temp. okolice: -30 ... 55 °C
- čas preklopa: 150s / 90°,
- Pel: 5 W,
- navor: 90 Nm.</t>
  </si>
  <si>
    <t>Kot npr. Kronoterm EMP_DR230A-5 ali odgovarjoče</t>
  </si>
  <si>
    <t xml:space="preserve">Naprava WPB-18-2 XHT je toplotna črpalka prilagojena za pripravo tople sanitarne vode višjih temperatur (tudi nad 65 °C brez pomoči električnega grela) skozi vso leto. Posebej primerna je za objekte, kjer je večja poraba sanitarne vode, kot so npr. večje stanovanjske zgradbe, poslovni in industrijski objekti, izobraževalne ustanove ipd.
Toplotna črpalka je visokotemperaturna toplotna črpalka, ki za svoje delovanje koristi bodisi energijo iz (nizkotemperaturnega) ogrevalnega sistema v zimskem času, bodisi odpadno toploto v režimu hlajenja v poletnem času, kompaktne izvedbe za notranjo postavitev. Krmilna enota je nameščena v sami napravi. 
V toplotno črpalko je vgrajen najučinkovitejši rotacijski kompresor proizvajalca Copeland, ki skupaj s posebej prilagojenima prenosnikoma toplote in integriranima obtočnima črpalkama vira in ogrevalnega sistema zagotavlja izredno učinkovito delovanje toplotnih črpalk. Za tiho delovanje skrbita dvojno antivibracijsko vpetje kompresorjev in zvočna zaščita naprave. Krmilna enota toplotne črpalke, ki služi za nadzor in posluževanje z napravo oz. sistemom, je nameščena v napravi, posluževanje pa poteka preko zaslona in tastature na sprednjem delu naprave. 
Poleg učinkovitega delovanja je z najnovejšo različico krmilne enote Termotronic 3000 web poskrbljeno tudi za maksimalno udobje pri upravljanju z napravo oz. sistemom, saj omogoča priklop toplotne črpalke na centralni nadzorni sistem (CNS) in v oblak, preko katerega je možno upravljanje in nadzor sistema na daljavo. </t>
  </si>
  <si>
    <t>Tehnični podatki (polna obremenitev):
Grelna moč / električna moč / COP pri W35W65 (EN 14511): 16,9 kW / 5,5 kW / 3,07
Notranja enota
Nazivna napetost: 3N~ 400 V; 50 Hz
Električno grelo: /
Največji obratovalni tok: 11,5 A
Največja električna moč: 5,5 kW
Varovalke: 3 x C16
Priključitev na CNS: MODBUS protokol (UTP kabel – priključek RJ45) – RS 485
Priključitev na internet/cloud (pogoj za oddaljen dostop): UTP 5e kabel – priključek RJ45 – Ethernet
Hladivo: R134a
Cevni priključki:
 - primar: G 1" z.n.
 - sekundar: G 1" z.n.
Območje delovanja:
 - primar: 10 ... 35 °C
 - sekundar: 35 ... 75 °C
Dimenzije: 605 x 1220 x 705 mm (neto)
Masa: 164 kg</t>
  </si>
  <si>
    <t>Kot npr. Kronoterm WPB-18-2 XHT / H 3F S ali odgovarjoče</t>
  </si>
  <si>
    <t>Tehnični podatki:
- priključki: R 5/4'' NN,
- medij: voda/glikol (maksimalno 50 %),
- maks. pretočna hitrost: 1 m/s,
- maks. pretok: 3,6 m3/h,
- maksimalni delovni tlak medija: 10 bar,
- maksimalna delovna temperatura medija: 110 °C,
- standard izdelave: EN 13445,
- material ohišja: medenina,
- volumen: 0,75 ltr.,
- masa (neto): 3,6 kg.</t>
  </si>
  <si>
    <t>Kot npr. Kronoterm MLN_UE125WJ ali odgovarjoče</t>
  </si>
  <si>
    <t>Termostatski mešalni ventil, temp. območje 10-30 °C, kvs 4,8, priključek G 1 1/4'', telo iz medenine</t>
  </si>
  <si>
    <t>Kot npr. Kronoterm TMV_DN32 ZN / KVS 4,8 / 20...55°C ali odgovarjoče</t>
  </si>
  <si>
    <t>Kot npr. Kronoterm BO_1000 P ali odgovarjoče</t>
  </si>
  <si>
    <t>Električno grelo za vgradnjo v zalogovnik ali bojler.
Premer prirobnice: 180 mm
Vgradna dolžina: 530 mm
Nazivna napetost: 3N~ 400 V; 50 Hz
Moč: 10 kW</t>
  </si>
  <si>
    <t>Kot npr. Kronoterm PEG_EBH-KDW1 10,0ali odgovarjoče</t>
  </si>
  <si>
    <t>Omara, zidna, kovinska, enokrilna, IP65
-jeklena pločevina, RAL7035, z montažno ploščo, 3-točkovno zapiranje z vrtljivo ročko, 2x prirobnica po Š=309 G=119mm
Vsebuje:
- glavno stikalo,
- inštalacijske odklopnike za toplotne in obtočne črpalke po projektu,
- motorska zaščitna stikala za obtočne črpalke,
- kontaktorje za obstočne črpalke,
- 1 x SCHUKO vtičnica.
Elektro omari sta priložena elektro načrt in potrdilo o izvedenih meritvah elektro omare.</t>
  </si>
  <si>
    <t>Kot npr. Kronoterm EO_INDIVIDUAL ali odgovarjoče</t>
  </si>
  <si>
    <t>KSMpro regulacijski sistem je prilagojen specifičnim potrebam naročnika. Zasnovan je na prostoprogramabilnem industrijskem krmilniku za vgradnjo v elektro omaro, kar omogoča regulacijo delovanja več toplotnih črpalk in ogrevalnih krogov ter priklop različnih elementov sistema, kot so regulacijski ventili, temp. tipala, tlačna tipala, elektro števci, kalorimetri, vodomeri itd. Možnost nadgradnje v SCADA sistem.
Tehnične lastnosti:
- industrijski krmilnik za vgradnjo v elektro omaro,
- 7¨ barvni touch display za namestitev na vrata elektro omare,
- CPU enota razširljiva z do 64 I/O moduli
- izvedba vizualizacije sistema na prikazovalniku,
- WEB/oddaljen dostop za nadzor in upravljanje,
- izvedba vizualizacije na WEB strežniku,
- aplikativna programska oprema za nadzor in krmiljenje sistema:
- krmiljenje delovanja do 8 toplotnih črpalk KRONOTERM (možnost ročnega vklopa ali avtomatskega),
- regulacija tople sanitarne vode v bojlerju,
- izvajanje antilegionelnega programa (možnost ročnega vklopa ali avtomatskega),
- vklapljanje dodatnega vira (obstoječih peči) po potrebi in krmiljenje mešalnega ventila za dogrevanje dvižnega voda (možnost ročnega vklopa ali avtomatskega),
- krmiljenje ogrevalnih krogov,
- prikaz temperatur v ogrevalnem sistemu,
- indikacija tlaka v ogrevalnem sistemu,
- javljanje puščanja ogrevalnega sistema,
- javljanje alarmov v sistemu,
- protizmrzovalni način delovanja v primeru napak v delovanju toplotnih črpalk
- omogočeni urniki delovanja (zalogovnik, ogrevalni krogi, sanitarna voda, cirkulacija TSV) oz. različni režimi delovanja,
- modbus protokol.</t>
  </si>
  <si>
    <t>Kot npr. Kronoterm KSMpro_INDIVIDUAL ali odgovarjoče</t>
  </si>
  <si>
    <t>Zagon toplotne črpalke, po projektu</t>
  </si>
  <si>
    <r>
      <rPr>
        <b/>
        <sz val="11"/>
        <rFont val="Arial Narrow"/>
        <family val="2"/>
        <charset val="238"/>
      </rPr>
      <t>Grelna in hladilna moč</t>
    </r>
    <r>
      <rPr>
        <sz val="11"/>
        <rFont val="Arial Narrow"/>
        <family val="2"/>
        <charset val="238"/>
      </rPr>
      <t xml:space="preserve">
Min. / Max. moč: 10 / 140 kW
Min. / Max. hladilna moč: 10 / 140 kW
</t>
    </r>
    <r>
      <rPr>
        <b/>
        <sz val="11"/>
        <rFont val="Arial Narrow"/>
        <family val="2"/>
        <charset val="238"/>
      </rPr>
      <t xml:space="preserve">Zmogljivost po EN14511 </t>
    </r>
    <r>
      <rPr>
        <sz val="11"/>
        <rFont val="Arial Narrow"/>
        <family val="2"/>
        <charset val="238"/>
      </rPr>
      <t xml:space="preserve">
A7/W30-35
MAX. Grelna moč / el. moč / COP: 141,43 kW / 29,15 kW / 4,85
A-7/W30-35
MAX. Grelna moč / el. moč / COP: 123,13 kW / 41,99 kW / 2,93
A7/W47-55:
MAX. Grelna moč / el. moč / COP: 139,56 kW / 36,18 kW / 3,16
A35/W12-7:
MAX. Hladilna moč / el. moč / EER: 121,01 kW / 44,13 kW / 2,74
A35/W23-18: 
MAX. Hladilna moč / el. moč / EER: 120,33 kW / 26,04 kW / 4,62</t>
    </r>
  </si>
  <si>
    <r>
      <rPr>
        <b/>
        <sz val="11"/>
        <rFont val="Arial Narrow"/>
        <family val="2"/>
        <charset val="238"/>
      </rPr>
      <t>Priključki</t>
    </r>
    <r>
      <rPr>
        <sz val="11"/>
        <rFont val="Arial Narrow"/>
        <family val="2"/>
        <charset val="238"/>
      </rPr>
      <t xml:space="preserve">
Vrsta in dimenzija priključka sekundarna stran, ogrevalni sistem:  DN65-Victaulic
Priporočena dimenzija cevi sistema do priključka na sekundarju, ogrevalni sistem: DN80</t>
    </r>
  </si>
  <si>
    <t>V napravi je okolju prijazno in ne-strupeno hladivo R290 z GWP vrednostjo 0,02. 
Ohišje naprave je sestavljeno iz vroče pocinkane pločevine, ki je prašno barvana. Posebno ohišje naprave nudi popolno vremensko zaščito pred dežjem, snegom in vetrom za zanesljivo delovanje naprave v vseh vremenskih pogojih.
Protivibracijsko vpetje in visokoučinkovit EC ventilator z bioničnimi lopaticami ter usmerjevalniki zraka pripomoreta k visoki učinkovitosti naprave in tihemu delovanju.  
Neprekinjeno zanesljivo mazanje kompresorja ter posledično dolgo življenjsko dobo zagotavlja integriran sistem vračanja olja v kompresor. Aktivno hlajenje pogona kompresorja s sesalnimi parami preprečuje pregrevanje elektronskih komponent, hkrati pa omogoča rekuperacijo odpadne toplote inverterja, s čimer se zmanjšajo izgube in poveča učinkovitost sistema.</t>
  </si>
  <si>
    <r>
      <rPr>
        <b/>
        <sz val="11"/>
        <color theme="1"/>
        <rFont val="Arial Narrow"/>
        <family val="2"/>
        <charset val="238"/>
      </rPr>
      <t>Sezonska energijska učinkovitost</t>
    </r>
    <r>
      <rPr>
        <sz val="11"/>
        <rFont val="Arial Narrow"/>
        <family val="2"/>
        <charset val="238"/>
      </rPr>
      <t xml:space="preserve">
Razred sezonske energijske učinkovitosti (35/55°C): A+++ / A+++
SCOP - povprečno klimatsko področje (35/55°C) : 5,80 / 4,34
SCOP - hladno klimatsko področje (35/55°C): 4,89 / 3,80
SCOP - toplo klimatsko področje (35/55°C): 7,62 / 5,47
SEER (7/18°C): 5,41 / 7,98</t>
    </r>
  </si>
  <si>
    <r>
      <rPr>
        <b/>
        <sz val="11"/>
        <color theme="1"/>
        <rFont val="Arial Narrow"/>
        <family val="2"/>
        <charset val="238"/>
      </rPr>
      <t>Električni podatki</t>
    </r>
    <r>
      <rPr>
        <sz val="11"/>
        <rFont val="Arial Narrow"/>
        <family val="2"/>
        <charset val="238"/>
      </rPr>
      <t xml:space="preserve">
Nazivna napetost: 3N ~ 400 V, 50Hz
Razred zaščite: IPX4
Cos fi: 0,9
Max. zagonski tok: 1 A
Max obratovalni tok: 99,6 A 
Max električna moč: 65,6 kW
Varovalke: 3 x C100
Napajalni električni kabel, polaganje tip C: 5 x 35 mm</t>
    </r>
    <r>
      <rPr>
        <vertAlign val="superscript"/>
        <sz val="11"/>
        <color theme="1"/>
        <rFont val="Arial Narrow"/>
        <family val="2"/>
        <charset val="238"/>
      </rPr>
      <t>2</t>
    </r>
    <r>
      <rPr>
        <sz val="11"/>
        <rFont val="Arial Narrow"/>
        <family val="2"/>
        <charset val="238"/>
      </rPr>
      <t xml:space="preserve">
Tip napajalnega električnega kabla (polaganje tip C): Copper</t>
    </r>
  </si>
  <si>
    <r>
      <rPr>
        <b/>
        <sz val="11"/>
        <color theme="1"/>
        <rFont val="Arial Narrow"/>
        <family val="2"/>
        <charset val="238"/>
      </rPr>
      <t xml:space="preserve">Zvok </t>
    </r>
    <r>
      <rPr>
        <sz val="11"/>
        <rFont val="Arial Narrow"/>
        <family val="2"/>
        <charset val="238"/>
      </rPr>
      <t xml:space="preserve">
</t>
    </r>
    <r>
      <rPr>
        <b/>
        <sz val="11"/>
        <color theme="1"/>
        <rFont val="Arial Narrow"/>
        <family val="2"/>
        <charset val="238"/>
      </rPr>
      <t>Zvočna raven po EN12102 pri pogoju A7W335</t>
    </r>
    <r>
      <rPr>
        <sz val="11"/>
        <rFont val="Arial Narrow"/>
        <family val="2"/>
        <charset val="238"/>
      </rPr>
      <t xml:space="preserve">
Deklarirana raven zvočne moči: 55 dB(A) 
Deklarirana raven zvočnega tlaka na razdalji 1 m: 47 dB(A)
Deklarirana raven zvočnega tlaka na razdalji 5 m: 33 dB(A)
Deklarirana raven zvočnega tlaka na razdalji 10 m: 27 dB(A)</t>
    </r>
  </si>
  <si>
    <r>
      <rPr>
        <b/>
        <sz val="11"/>
        <color theme="1"/>
        <rFont val="Arial Narrow"/>
        <family val="2"/>
        <charset val="238"/>
      </rPr>
      <t>Hladivo</t>
    </r>
    <r>
      <rPr>
        <sz val="11"/>
        <rFont val="Arial Narrow"/>
        <family val="2"/>
        <charset val="238"/>
      </rPr>
      <t xml:space="preserve">
Vrsta / GWP / količina: HC-290 (R290) / 0,02 / 4x 3,75 kg 
Maksimalni obratovalni tlak: 4,5 Mpa</t>
    </r>
  </si>
  <si>
    <r>
      <rPr>
        <b/>
        <sz val="11"/>
        <color theme="1"/>
        <rFont val="Arial Narrow"/>
        <family val="2"/>
        <charset val="238"/>
      </rPr>
      <t xml:space="preserve">Sekundarna stran
</t>
    </r>
    <r>
      <rPr>
        <sz val="11"/>
        <rFont val="Arial Narrow"/>
        <family val="2"/>
        <charset val="238"/>
      </rPr>
      <t>Nazivni pretok ponor oz. sekundar pri nazivnem pogoju dT 5K: 24,50 m3/h
Max. Razpožljiv zunanji tlačni padec pri nazivnem pretoku vode: 50 kPa
Min. / Max. T sekundar v režimu ogrevanja: 15 - 75 °C
Min. / Max. T sekundar v režimu hlajenje: 5 - 25 °C
Min. / Max. tlak v ogrevalnem sistemu: 0,13 - 0,3 MPa</t>
    </r>
  </si>
  <si>
    <r>
      <rPr>
        <b/>
        <sz val="11"/>
        <color theme="1"/>
        <rFont val="Arial Narrow"/>
        <family val="2"/>
        <charset val="238"/>
      </rPr>
      <t>Dimenzije</t>
    </r>
    <r>
      <rPr>
        <sz val="11"/>
        <rFont val="Arial Narrow"/>
        <family val="2"/>
        <charset val="238"/>
      </rPr>
      <t xml:space="preserve">
Velikost (neto/bruto) 6625 x 1683 x 960 / 6850 x 1830 x 1150 mm 
Masa (neto/bruto): 2500 / 2559 kg
</t>
    </r>
  </si>
  <si>
    <r>
      <t xml:space="preserve">Hranilnik tople sanitarne vode z vgrajenim prenosnikom toplote. Hranilnik je emajliran po DIN 4753. Vgrajena je Mg anoda. Prirobnica </t>
    </r>
    <r>
      <rPr>
        <sz val="11"/>
        <color theme="1"/>
        <rFont val="Arial Narrow"/>
        <family val="2"/>
        <charset val="238"/>
      </rPr>
      <t>Φ</t>
    </r>
    <r>
      <rPr>
        <sz val="11"/>
        <rFont val="Arial Narrow"/>
        <family val="2"/>
        <charset val="238"/>
      </rPr>
      <t>180. Vgrajen kanal za temperaturno tipalo.</t>
    </r>
  </si>
  <si>
    <r>
      <t xml:space="preserve">Tehnične lastnosti:
- volumen hranilnika: 931,5 litrov,
- površina prenosnika toplote: 6 m2,
- višina z izolacijo: 2110 mm,
- premer z izolacijo: 1050 mm,
- dimenzija nagiba: 2095 mm,
- izolacija: PU pena 130 mm,
- masa (neto): 251 kg,
- maks. tlak: 10 bar,
- maks. temperatura: 95 °C,
- toplotne izgube: 138,4 W,
- energijski razred: C,
- prirobnica elektro grela: </t>
    </r>
    <r>
      <rPr>
        <sz val="11"/>
        <color theme="1"/>
        <rFont val="Arial Narrow"/>
        <family val="2"/>
        <charset val="238"/>
      </rPr>
      <t xml:space="preserve">Φ180,
- primeren za pitno vodo,
</t>
    </r>
    <r>
      <rPr>
        <sz val="11"/>
        <rFont val="Arial Narrow"/>
        <family val="2"/>
        <charset val="238"/>
      </rPr>
      <t>- priključki hranilnik TSV: dvižni vod toplotna črpalka (5/4'' NN), povratni vod toplotna črpalka (5/4'' NN),  topla voda (6/4'' ZN), hladna voda (6/4'' ZN), cirkulacija (1'' ZN)</t>
    </r>
  </si>
  <si>
    <t>Razdelilnik DN 150 l=2000 mm z priključki DN 100 PN 6 2x, DN 65 PN 6 1x, R 2" 2x, R 5/4" 1x, R 1/2 " 2x, z izolacijo AC 19mm</t>
  </si>
  <si>
    <t>Zbiralec DN 150 l=2000 mm z priključki DN 100 PN 6 2x, DN 65 PN 6 1x, R 2" 2x, R 5/4" 1x, R 1/2 " 2x, z izolacijo AC 19mm</t>
  </si>
  <si>
    <t>Cirkulacijska črpalka  z holandci, tesnilnim in pritrdilnim materialom, opremljena z FR regulacijo za izbiro hitrosti 1,3 m3/h, 30kPa npr. GRUNDFOS ALPHA 2 25-60F</t>
  </si>
  <si>
    <t>Tropotni mešalni ventil  z holandci, tesnilnim in pritrdilnim materialom, opremljena z pogonom 230V, kvs 25 m3/h npr. BELIMO R3040-25, pogon SR 230A</t>
  </si>
  <si>
    <t>Tropotni mešalni ventil  z holandci, tesnilnim in pritrdilnim materialom, opremljena z pogonom 230V, kvs 10 m3/h npr. BELIMO R3025-10, pogon SR 230A</t>
  </si>
  <si>
    <t>DN 32</t>
  </si>
  <si>
    <t>Poševnosedežni ventil za hidravlično uravnoteženje z prirobničnim priključkom PN 20 namenjen za delovno temperaturo od –20°C do 120°C. Ventil ima proporcionalno karakteristiko dušenja, merilne priključke za merjenje pretoka, tlaka in temperature, ročno nastavitveno kolo z numerično skalo, funkcijo zapornega elementa, priključek za polnjenje/praznjenje. Postavka vključuje nastavitev pretoka s pomočjo merilnega instrumenta in izdelavo zapisnika o doseženih pretokih, proizvod npr. IMI TA, tip STAF</t>
  </si>
  <si>
    <t>Čistilni kos z holandci</t>
  </si>
  <si>
    <t>Čistilni kos - prirobnični z proti prirobnicami in vijačnim, tesnilnim  materialom</t>
  </si>
  <si>
    <t>fi 89x2</t>
  </si>
  <si>
    <t>fi 114x2</t>
  </si>
  <si>
    <t>fazonski kosi fi 32</t>
  </si>
  <si>
    <t>fazonski kosi fi 54</t>
  </si>
  <si>
    <t>fazonski kosi fi 76</t>
  </si>
  <si>
    <t>fazonski kosi fi 89</t>
  </si>
  <si>
    <t>fazonski kosi fi 114</t>
  </si>
  <si>
    <t>AB plošča, stene debeline  do 25 cm, 
dimenzija 100-150 x 100-150 mm
2 x cev jeklo fi 32-114mm, gorljiva izolacija 19 mm</t>
  </si>
  <si>
    <t>Dobava in vgradnja glikola v primarni del toplotnih črplak v količini 140l</t>
  </si>
  <si>
    <t>Plinski kondenzacijski kotel toplotne moči 80kW</t>
  </si>
  <si>
    <t>Stenski plinski kondenzacijski kotel</t>
  </si>
  <si>
    <t>Za zaprte ogrevalne naprave po</t>
  </si>
  <si>
    <t>EN12828</t>
  </si>
  <si>
    <t>Primeren za vrste pl. E, LL in B/P, za</t>
  </si>
  <si>
    <t>obratovanje z zaj. zraka iz prostora in</t>
  </si>
  <si>
    <t>z zajemom zraka iz okolice.</t>
  </si>
  <si>
    <t>Kotl. telo iz kakovostnega pesk. zlitka</t>
  </si>
  <si>
    <t>alum. in silicija. Velika površ. toplot.</t>
  </si>
  <si>
    <t>izmenjevalnika zagotavlja nizke</t>
  </si>
  <si>
    <t>temperature dimnih plinov</t>
  </si>
  <si>
    <t>in visoke stopnje izkoristkov.</t>
  </si>
  <si>
    <t>Obratovanje brez min. pretočne količine</t>
  </si>
  <si>
    <t>v povezavi z nizko tlačno izgubo omogoča</t>
  </si>
  <si>
    <t>obratovanje brez hidravlične</t>
  </si>
  <si>
    <t>kretnice.</t>
  </si>
  <si>
    <t>Velike revizijske odprtine omogočajo</t>
  </si>
  <si>
    <t>učinkovito čiščenje ogrevalnih površin.</t>
  </si>
  <si>
    <t>Ostale komponente:</t>
  </si>
  <si>
    <t>- analog. manometer in digitalni</t>
  </si>
  <si>
    <t>senzor tlaka</t>
  </si>
  <si>
    <t>- zbirni lonec za zrak z avtomatično</t>
  </si>
  <si>
    <t>odzračevanje</t>
  </si>
  <si>
    <t>- ultrazvočni merilnik pretoka</t>
  </si>
  <si>
    <t>Tih in modul. sevalni gorilnik Premix,</t>
  </si>
  <si>
    <t>ki zagotavlja nizke emisije CO- in Nox.</t>
  </si>
  <si>
    <t>Elektronska regulacija</t>
  </si>
  <si>
    <t>zgorevanja sistem SCOT neprekinjeno</t>
  </si>
  <si>
    <t>skrbi za optimalno zgorevanje</t>
  </si>
  <si>
    <t>z visok. izkor. in niz. emisijami, ter</t>
  </si>
  <si>
    <t>nudi dodatne prednosti:</t>
  </si>
  <si>
    <t>- enostaven zagon</t>
  </si>
  <si>
    <t>- izravnavanje tlačnega nihanja in</t>
  </si>
  <si>
    <t>kakovosti plina</t>
  </si>
  <si>
    <t>- avtomatično prepoznavanje</t>
  </si>
  <si>
    <t>različnih vrst plina</t>
  </si>
  <si>
    <t>- enostavni preklop na utekočinjen</t>
  </si>
  <si>
    <t>naftni plin brez dodatnih vgradnih delov</t>
  </si>
  <si>
    <t>Modul. sistem uprav. WEM za upravljanje</t>
  </si>
  <si>
    <t>direkt. ogrevalnega kroga in hranilnika</t>
  </si>
  <si>
    <t>sanitarne vode, vremensko in</t>
  </si>
  <si>
    <t>sobno vodeno.</t>
  </si>
  <si>
    <t>Sistemska naprava WEM-SG z</t>
  </si>
  <si>
    <t>- intuit. posluževanje uporab. vmesnika</t>
  </si>
  <si>
    <t>prek simb. (ikone) in besed</t>
  </si>
  <si>
    <t>z vrtenjem in pritiskanjem</t>
  </si>
  <si>
    <t>- pomočnik za zagon z izborom hidravlike</t>
  </si>
  <si>
    <t>- prosto nastav. meni priljub. nastav.</t>
  </si>
  <si>
    <t>- barvni grafični zaslon</t>
  </si>
  <si>
    <t>- prikaz količine toplote</t>
  </si>
  <si>
    <t>- Prisilno polnjenje hranilnika TSV</t>
  </si>
  <si>
    <t>(program Push)</t>
  </si>
  <si>
    <t>- program antilegionelne zaščite</t>
  </si>
  <si>
    <t>- integriran LAN vmesnik za povezavo</t>
  </si>
  <si>
    <t>na WEM-Portal. Preko WEM-Portala lahko</t>
  </si>
  <si>
    <t>do ogrevalnega sistema dostopamo preko</t>
  </si>
  <si>
    <t>računalnika, ali preko aplikacije za</t>
  </si>
  <si>
    <t>mobilni telefon (nastavljanje z daljave,</t>
  </si>
  <si>
    <t>zapisovanje podatkov o delovanju,</t>
  </si>
  <si>
    <t>javljanje motenj, itd.)</t>
  </si>
  <si>
    <t>- multifunkcijski izhod za krmiljenje</t>
  </si>
  <si>
    <t>naprave po izboru: -zunanje črpalke</t>
  </si>
  <si>
    <t>(za ogrevanje, polnjenje hranilnika ali</t>
  </si>
  <si>
    <t>cirkulacijo sanitarne vode), zunanjega</t>
  </si>
  <si>
    <t>plinskega ventila, ali uporabo kot izhod</t>
  </si>
  <si>
    <t>javljanja napake oz. delovanja)</t>
  </si>
  <si>
    <t>- dva vhodna kontakta za opcijsko</t>
  </si>
  <si>
    <t>uporabo konfigurirana za zaporo</t>
  </si>
  <si>
    <t>ogrevanja, priprave sanitarne vode</t>
  </si>
  <si>
    <t>ali zaporo generatorja toplote.</t>
  </si>
  <si>
    <t>- integriran vtični modul z dvema</t>
  </si>
  <si>
    <t>stikalnim izhodim, PWM izhod, dva</t>
  </si>
  <si>
    <t>vhoda za tipali, 0-10 Volt signal za</t>
  </si>
  <si>
    <t>vodenje kotla prek daljinske</t>
  </si>
  <si>
    <t>zahteve za toploto</t>
  </si>
  <si>
    <t>- regulacija Temperatur in volumskega</t>
  </si>
  <si>
    <t>pretoka kretnice za preprečitev dviga</t>
  </si>
  <si>
    <t>temperature povratka.</t>
  </si>
  <si>
    <t>- razbremenilne uvodnice za kable</t>
  </si>
  <si>
    <t>zunanjih komponent. Kovinska površina</t>
  </si>
  <si>
    <t>na uvodnicah za oklop nizkonapetostnih</t>
  </si>
  <si>
    <t>vodov.</t>
  </si>
  <si>
    <t>- CAN-Bus vmesnik za komunikacijo</t>
  </si>
  <si>
    <t>z ostalimi regulacijskimi komponentami</t>
  </si>
  <si>
    <t>sistema WEM.</t>
  </si>
  <si>
    <t>Sistem lahko razširimo na do 24 mešalnih</t>
  </si>
  <si>
    <t>ogrevalnih krogov, na katere lahko</t>
  </si>
  <si>
    <t>povežemo po 3 sobna tipala.</t>
  </si>
  <si>
    <t>Kakovost ogrevalne vode v sistemu mora</t>
  </si>
  <si>
    <t>izpolnjevati zahteve predpisa VDI 2035,</t>
  </si>
  <si>
    <t>oz. primerljivih nacionalnih ali</t>
  </si>
  <si>
    <t>regionalnih predpisov.</t>
  </si>
  <si>
    <t>Kotlovska moč: 13,4 - 77 kW</t>
  </si>
  <si>
    <t>Imen. moč modul. (Tv/Tr 50/30°C)</t>
  </si>
  <si>
    <t>14,4 - 80 kW</t>
  </si>
  <si>
    <t>Imen. moč modul. (Tv/Tr 80/60°C)</t>
  </si>
  <si>
    <t>13,1 - 75 kW</t>
  </si>
  <si>
    <t>Kotlovski izkoristek (Hi) Eta_100 po</t>
  </si>
  <si>
    <t>DIN EN 15502-1:2015 pri 80/60 °C</t>
  </si>
  <si>
    <t>Temperatura kotla: 99,6 % (89,6 % Hs)</t>
  </si>
  <si>
    <t>Kotlovski izkoristek (Hi) Eta_30 po</t>
  </si>
  <si>
    <t>DIN EN 15502-1:2015 pri 30 °C</t>
  </si>
  <si>
    <t>Temp. povratka: 109,9 % (98,9 % Hs)</t>
  </si>
  <si>
    <t>Maks. dovoljen delovni tlak v barih: 6</t>
  </si>
  <si>
    <t>Teža v kg: 95</t>
  </si>
  <si>
    <t>Max. volum. pretok: 6900 l/h</t>
  </si>
  <si>
    <t>Mere naprave Širina / Višina / Globina</t>
  </si>
  <si>
    <t>v mm: 640 / 792 / 600</t>
  </si>
  <si>
    <t>Dov. zraka/odvoda dim.plinov: DN 160/110</t>
  </si>
  <si>
    <t>Ustreza npr. Weishaupt Thermo Condens</t>
  </si>
  <si>
    <t>WTC-GW 80-A ali odgovarjoče</t>
  </si>
  <si>
    <t>hidravlično kretnico, sistem. ločitvijo</t>
  </si>
  <si>
    <t>ali zalogovnikom</t>
  </si>
  <si>
    <t>Sestavljen iz:</t>
  </si>
  <si>
    <t>- visoko učinkovita črpalka (PWM)</t>
  </si>
  <si>
    <t>krogotoka z regulacijo št.vrtljajev,</t>
  </si>
  <si>
    <t>tip Grundfos UPMXL 32-125</t>
  </si>
  <si>
    <t>- krog.ventil DN40 predtoka</t>
  </si>
  <si>
    <t>z varnostnim ventilom 3 bar</t>
  </si>
  <si>
    <t>- krog.ventil DN40 povratka s</t>
  </si>
  <si>
    <t>polnilnim in sprazvitvenim ventilom</t>
  </si>
  <si>
    <t>ter priključkom za raztezno posodo</t>
  </si>
  <si>
    <t>- dvojni priključek N1 (I) x G2 (I)</t>
  </si>
  <si>
    <t>- večdelna toplotna izolacija</t>
  </si>
  <si>
    <t>iz EPP (skladna z EnEV)</t>
  </si>
  <si>
    <t>- priključek spodaj N2 (A)</t>
  </si>
  <si>
    <t>Gravitacijska zavora DN40</t>
  </si>
  <si>
    <t>Priključek N2 (A) x N2 (I) s tesnili</t>
  </si>
  <si>
    <t>pri kaskadah ali zalogovnikih.</t>
  </si>
  <si>
    <t>Plinski prehodni ventil Rp 1x22 s TAE</t>
  </si>
  <si>
    <t>Zunanjo tipalo NTC 2k kpl. za TČ s pritrd. setom</t>
  </si>
  <si>
    <t>Nevtralizacijska naprava do 300 kW</t>
  </si>
  <si>
    <t>Nevtralizacijska naprava</t>
  </si>
  <si>
    <t>rahljanjem granulata, vključen</t>
  </si>
  <si>
    <t>nevtralizacijski granulat</t>
  </si>
  <si>
    <t>11,2 kg</t>
  </si>
  <si>
    <t>Dolžina/širina/višina v mm: 1090/150/195</t>
  </si>
  <si>
    <t>Za posamezne kotle ali kaskade.</t>
  </si>
  <si>
    <t>Pri kaskadih se potrebuje Adapter Set</t>
  </si>
  <si>
    <t>HT-cev DN 40</t>
  </si>
  <si>
    <t>za vsak kotel ter za dimovodni sistem.</t>
  </si>
  <si>
    <t>DIMOVOD DIREKTNO SKOZI STREHO</t>
  </si>
  <si>
    <t>1 mazivo</t>
  </si>
  <si>
    <t>Izolacija cevi   jekla z toplotno izolacijo debelino 19  mm  v skladu s PURES 2022 -  ogrevanje, toplotne prevodnosti λ &lt; 0.035 (pri 0°C), odpornosti proti difuziji vodne pare μ &gt; 5000, požarni razred B ali C-s3-d0 po EN klasifikaciji,  komplet z spojnim in montažnim materialom z oplaščenjem z Al. počevino debeline 0,8 mm</t>
  </si>
  <si>
    <t>f35</t>
  </si>
  <si>
    <t>f42</t>
  </si>
  <si>
    <t>f54</t>
  </si>
  <si>
    <t>Cirkulacijska črpalka   komplet z protiprirobnicami, vijačnim in tesnilnim materialom,  opremljena z FR regulacijo, pretok q=4,4 m3/h, tlačna razlika dp=50kPa, 230V, Grundfos MAGNA 1 32-80F</t>
  </si>
  <si>
    <t>Cirkulacijska črpalka   komplet z holandci, tesnilnim in pritrdilnim materialom, opremljena z FR regulacijo, pretok q=2,2 m3/h, tlačna razlika dp=45kPa, 230V, Grundfos ALPHA 2 25-60/180</t>
  </si>
  <si>
    <t>Tropotni mešalni ventil  z holandci, tesnilnim in pritrdilnim materialom, opremljena z pogonom 230V, kvs 40 m3/h npr. BELIMO R3050-40, pogon SR 230A</t>
  </si>
  <si>
    <t>Tropotni mešalni ventil  z holandci, tesnilnim in pritrdilnim materialom, opremljena z pogonom 230V, kvs 16 m3/h npr. BELIMO R3032-16, pogon SR 230A</t>
  </si>
  <si>
    <t>DN40</t>
  </si>
  <si>
    <t>Montaža hidravličnih sklopov dobavljenih s strani dobavilkteja nap</t>
  </si>
  <si>
    <r>
      <rPr>
        <b/>
        <sz val="11"/>
        <rFont val="Arial Narrow"/>
        <family val="2"/>
        <charset val="238"/>
      </rPr>
      <t xml:space="preserve">Viskokotemperaturna, kompaktna toplotna črpalka zrak/voda z vodno povezavo za zunanjo postavitev. Napravo mora ustrezati pogojenm PURES 2022 (energijski razred A++) in zahtevam razpisa EKO sklad. Potrebna toplotna moč pri -13 </t>
    </r>
    <r>
      <rPr>
        <b/>
        <sz val="11"/>
        <rFont val="Aptos Narrow"/>
        <family val="2"/>
      </rPr>
      <t>°</t>
    </r>
    <r>
      <rPr>
        <b/>
        <sz val="11"/>
        <rFont val="Arial Narrow"/>
        <family val="2"/>
        <charset val="238"/>
      </rPr>
      <t>C (35/30C)Qg=220kW, potrebna hladilna moč pri -35 °C (7/12C) Qh=186 kW</t>
    </r>
    <r>
      <rPr>
        <sz val="11"/>
        <rFont val="Arial Narrow"/>
        <family val="2"/>
        <charset val="238"/>
      </rPr>
      <t xml:space="preserve">
 </t>
    </r>
  </si>
  <si>
    <r>
      <rPr>
        <b/>
        <sz val="11"/>
        <rFont val="Arial Narrow"/>
        <family val="2"/>
        <charset val="238"/>
      </rPr>
      <t>Kot ustrezna</t>
    </r>
    <r>
      <rPr>
        <sz val="11"/>
        <rFont val="Arial Narrow"/>
        <family val="2"/>
        <charset val="238"/>
      </rPr>
      <t xml:space="preserve"> se predlaga spodaj opisana viskokotemperaturna, kompaktna toplotna črpalka zrak/voda z vodno povezavo za zunanjo postavitev. 
Zvezno prilagaja izhodno moč dejanskim potrebam objekta. Algoritem, ki prilagaja temperaturo vode v ogrevalnem sistemu, v vsakem trenutku upošteva nastavljeno temperaturo, temperaturo v stavbi in zunanjo temperaturo. Naprava se ob tem uči in prilagaja stavbi oz. danim pogojem in s tem dosega največjo možno učinkovitost delovanja. 
 </t>
    </r>
  </si>
  <si>
    <t>Prezračevanje - dela v obstoječi klimna strojnici Telovadnice OŠ</t>
  </si>
  <si>
    <t>Demontaža obstoječih kanalov za sveži in odpadni zrak obstoječe toplotne črpalke Hidria ARCTICUS HP 8.2 z odvozom na deponijo</t>
  </si>
  <si>
    <r>
      <t xml:space="preserve">ZAZ, ZUZ zrak </t>
    </r>
    <r>
      <rPr>
        <sz val="11"/>
        <rFont val="Arial Narrow"/>
        <family val="2"/>
        <charset val="238"/>
      </rPr>
      <t xml:space="preserve"> debelina d=19mm</t>
    </r>
  </si>
  <si>
    <t>Aluminijaste zunanje zaščitne rešetke za vgradnjo v zid npr. Systemair PZ-AL 40 barvane v barvi po izbiri arhitekta</t>
  </si>
  <si>
    <t>B x H =1800x1300</t>
  </si>
  <si>
    <t>Aluminijaste zunanje zaščitne rešetke za vgradnjo v kanal npr. Systemair PZ-AL 40 barvane v barvi po izbiri arhitekta</t>
  </si>
  <si>
    <t>Dobava in montaža barvanih jeklenih profilov za izdelavo podporne konstrukcije z vgradnjo rešetka na fasado  v skupni teži</t>
  </si>
  <si>
    <t>Izdelava preboja skozi streho, komplet z zatesnitvijo preboja</t>
  </si>
  <si>
    <t xml:space="preserve"> 600/1800</t>
  </si>
  <si>
    <t>SKUPAJ Prezračevanje - dela v obstoječi klimna strojnici Telovadnice OŠ</t>
  </si>
  <si>
    <t>Vodovodni priključek - 1.faza</t>
  </si>
  <si>
    <t>Odstranitev obstoječega vodovoda NL DN 80 v dolžini 10 m z nakladanjem in odvozom na deponijo s pridobitvijo evidenčnih listov</t>
  </si>
  <si>
    <t>DN80</t>
  </si>
  <si>
    <t>- spojka enojna GF MJ 3057, DN80, PN16</t>
  </si>
  <si>
    <t>- MMQ-kos, 11°, DN80, s sidrnim Vi spojem</t>
  </si>
  <si>
    <t>- MMA-kos, DN80/80, s sidrnim Vi spojem</t>
  </si>
  <si>
    <t>- prirobnični F-kos DN80, l=200mm</t>
  </si>
  <si>
    <t>- FFQ-kos, 90°, DN80, z vrtljivo prirobnico</t>
  </si>
  <si>
    <t>- N-kos za hidrant, z vrtljivo prirobnico, DN80</t>
  </si>
  <si>
    <t>EV zasun kratke izvedbe (Euro 20, tip 23), PN16, izdelan v skladu s SIST EN558, prirobnične izvedbe, z mehkim tesnenjem in pogonskim vretenom iz nerjavnega jekla ter klinom zaščitenim z EPDM gumo.  Z zunanjo in notranjo epoksi zaščito min. debeline 250µm.
Komplet z vgradno armaturo za podzemno vgradnjo, prirobničnimi tesnili iz elastomerne gume EPDM s kovinsko ojačitvijo, vijačnim materialom iz nerjavnega jekla ter LTŽ ventilsko kapo s tipsko podložno ploščo.</t>
  </si>
  <si>
    <t>Nadzemni hidrant DN80, PN16, tip C (lomljiva izvedba), izdelan v skladu s SIST EN 14384. Telo nadzemnega hidranta mora biti iz nerjavnega jekla, glava iz nodularne litine. Hidrant je opremljen z dvema C priključkoma in z enim B priključkom. Hidrant mora biti opremljen z izpustno odprtino za izpust stoječe vode iz hidranta, montaža po detajlu proizvajalca, tip glede na zahteve upravljalca omrežja.</t>
  </si>
  <si>
    <t>- EV zasun DN80, prirobnični</t>
  </si>
  <si>
    <t>- lovilec nesnage DN80, prirobnični</t>
  </si>
  <si>
    <t>- protipovratni ventil DN80, prirobnični</t>
  </si>
  <si>
    <t>- prirobnični FF-kos, z vrtljivo prirobnico, DN80, L=0,8m</t>
  </si>
  <si>
    <t>- horizontalni vodomer DN80, Q3=63m3/h, prirobnični, za daljinsko odčitavanje (M-BUS sistem), tip po zahtevah distributerja, komplet z montažno demontažnim kosom</t>
  </si>
  <si>
    <t>SKUPAJ VODOVODNI PRIKLJUČEK</t>
  </si>
  <si>
    <t>Vodovod in kanalizacija - 1.faza</t>
  </si>
  <si>
    <t xml:space="preserve">- dveh kotnih podometnih ventilov DN15 vključno z zidno rozeto in vezno pokromano cevko premera 10 mm dolžine cca. 30 cm
</t>
  </si>
  <si>
    <t>70 cm</t>
  </si>
  <si>
    <t>Kompletni umivalnik za v kotlovnico sestoječ iz:</t>
  </si>
  <si>
    <t>- pločevinasti umivalnik (40 cm)</t>
  </si>
  <si>
    <t>- zidne pipe DN15 za hladno vodo z nastavkom 3/4" za gumi cev</t>
  </si>
  <si>
    <t>- odtočnega ventila, PVC sifona in PP priključnega kolena DN50 z manšeto Ø32</t>
  </si>
  <si>
    <t>- ogledalo za invalide za montažo na zid z možnostjo spreminjanja naklona, višine 100cm</t>
  </si>
  <si>
    <t>- odtočnega ventila, PVC sifona in PE priključnega kolena DN50 z manšeto Ø40</t>
  </si>
  <si>
    <t>Kompletno trokadero sestoječ iz:</t>
  </si>
  <si>
    <t>- talne školjke izdelane iz sanitarne keramike</t>
  </si>
  <si>
    <t xml:space="preserve">- kromirane podstavne mreže
(Roca GARDA) </t>
  </si>
  <si>
    <t>- zidne mešalne armature za toplo in hladno vodo, z dolgim izlivom</t>
  </si>
  <si>
    <t xml:space="preserve">- podometne izplakovalne pipe, z navojnima priključkoma DN32
(kot npr. Presto 13918) </t>
  </si>
  <si>
    <t>- podometnega ventila DN20 za hladno in DN15 za toplo vodo</t>
  </si>
  <si>
    <t xml:space="preserve">Horizontalni talni odtok DN50 s tesnilno prirobnico, sifonskim vložkom, z zaporo povratnega toka in 3 stranskimi dovodi DN40 skrajšljivim okvirnim nastavkom 14-74mm/ 147x147mm in nerjavečo jekleno rešetko 140x140mm.Vgradna zaščita je zajeta z dobavo (kot npr. HL304).
</t>
  </si>
  <si>
    <t xml:space="preserve">kos </t>
  </si>
  <si>
    <t>Dobava in montaža  jeklene cevi iz nerjavnega jekla št. 1.4521 za napeljave pitne vode po DIN EN 10088 in DIN EN 10312, s fazonskimi kosi, z dodatkom za razrez, s spojnim materialom za spajanje s hladnim stiskanjem z zagotavljanjem tlačne stopnje PN16, tmax = 110 °C, komplet z obešalnim in pritrdilnim materialom - za dovod hladne vode v objekt, izolirana z dvojnim ovojem dekorodal traku.</t>
  </si>
  <si>
    <t>DN80 (Ø88,9 x 2,0)</t>
  </si>
  <si>
    <t>DN15 (Ø18 x 1) - debelina izolacije 20 mm</t>
  </si>
  <si>
    <t>DN50 (Ø54 x 1,5) - debelina izolacije 50 mm</t>
  </si>
  <si>
    <t xml:space="preserve">Večplastna polietilenska cev v sestavi PE-Xb / Al / HDPE, v palicah oz. kolutu (npr.Valsir Mixal), izdelana v skladu z EN ISO 21003-1, do tlaka medija 10 bar ter temperature 95°C, za spajanje s hladnim stiskanjem, komplet s fitingi iz medenine ter z obešalnim in pritrdilnim materialom. Za razvode hladne in tople vode, položena v predelnih stenah in v tlaku. Cev je izolirana z izolacijo z zaprto celično strukturo. V predelnih stenah in tlaku je cev izolirana z izolacijo debeline 9 mm.
</t>
  </si>
  <si>
    <t xml:space="preserve">DN32 (Ø40 x 3,5) </t>
  </si>
  <si>
    <t>objemka (DN12)</t>
  </si>
  <si>
    <t>LTŽ odtočna cev SML, pod stropom kotlovnice, izdelana v skladu z standardom EN 877, spojene z nerjavnimi vijačnimi objemkami, komplet z fazonskimi kosi,  pritrdilnim materialom in podpornimi objemkami obloženimi z gumo</t>
  </si>
  <si>
    <t xml:space="preserve">DN200 </t>
  </si>
  <si>
    <t>Tesnilna PVC uvodnica za tesnenje prehoda cevi preko zidu v objekt, skupaj z montažnim materialom.
(kot npr. Hauff-Technik ali enakovredno)</t>
  </si>
  <si>
    <t>PE d110</t>
  </si>
  <si>
    <t>PE d125</t>
  </si>
  <si>
    <t>PE d160</t>
  </si>
  <si>
    <t xml:space="preserve">Inox talna rešetka - sifonizirana, s horizontalnim odtokom DN75, vključno ves tesnilni in pritrdilni material.
</t>
  </si>
  <si>
    <t>dimenzije: 400 x 200 mm</t>
  </si>
  <si>
    <r>
      <t>Tehnični podatki:
- Filter mrežica: 100µ</t>
    </r>
    <r>
      <rPr>
        <sz val="9.9"/>
        <rFont val="Arial Narrow"/>
        <family val="2"/>
        <charset val="238"/>
      </rPr>
      <t>m, AISI 304</t>
    </r>
    <r>
      <rPr>
        <sz val="11"/>
        <rFont val="Arial Narrow"/>
        <family val="2"/>
        <charset val="238"/>
      </rPr>
      <t xml:space="preserve">
- Max. pretok: 40 m3/h (dp=0,2bar)
- Max. tlak: 16bar
- Max. temperatura: 30°C
- Mehanizem izpiranja: protitočni vodni curek, krtačenje filter mrežice
- Hidravlični priključki: DN80
(kot npr. COSMO 2B MAXI, dobavitelj Tehnofan d.o.o.)
</t>
    </r>
  </si>
  <si>
    <r>
      <t>Tehnični podatki:
- Predfilter z magnetnim filtrom rje in aktivno anodo
- Magnetno indukcijska enota z aktivno anodo
- Pretok: 2,6÷10,4 m3/h
- Max. tlak: 16 bar
- Max. temperatura 110°C</t>
    </r>
    <r>
      <rPr>
        <sz val="9.9"/>
        <rFont val="Arial Narrow"/>
        <family val="2"/>
        <charset val="238"/>
      </rPr>
      <t xml:space="preserve">
</t>
    </r>
    <r>
      <rPr>
        <sz val="11"/>
        <rFont val="Arial Narrow"/>
        <family val="2"/>
        <charset val="238"/>
      </rPr>
      <t>- Vortex sistem za dodatno stabilizacijo vodnega kamna
- Hidravlični priključki: DN32
(kot npr. POLAR PMS25+PI25C, dobavitelj Tehnofan d.o.o.)</t>
    </r>
  </si>
  <si>
    <t>Raztezna posoda za sanitarno vodo, p=10 bar, volumen 90 l, pretočne izvedbe, komplet z servisnim ventilom</t>
  </si>
  <si>
    <t>Tehnični podatki:
- Pretok Q=4,5 m3/h
- Tlačna višina H=60kPa
- Električni podatki 230V, 50Hz, 100W
(kot npr. IMP NMT SAN PLUS 25/90-130)</t>
  </si>
  <si>
    <t>Manometer  Ø100 mm z manometrsko pipco</t>
  </si>
  <si>
    <t>Revizijska vratca za montažo na steno na mestu vgradnje zapornih ventilov za vodo, iz pocinkane pločevine, v beli barvi , dim. 400x400x150mm</t>
  </si>
  <si>
    <t>Revizijska vratca za montažo na steno na mestu vgradnje čistilnega kosa, iz pocinkane pločevine, v beli barvi , dim. 300x300mm</t>
  </si>
  <si>
    <t>Navezava vodovoda na zunanje vodovodno omrežje</t>
  </si>
  <si>
    <t>AB plošča 20 cm REI60
dimenzija 0,2 x 0,2 m
PP cev ø75 mm</t>
  </si>
  <si>
    <t>AB plošča 20 cm REI60
dimenzija 0,2 x 0,2 m
PP cev ø110 mm</t>
  </si>
  <si>
    <t xml:space="preserve">AB plošča 20 cm REI60 
dimenzija 0,45 x 0,15 m
inox cev ø54mm, gorljiva izolacija 50 mm
inox cev ø32mm, gorljiva izolacija 30 mm </t>
  </si>
  <si>
    <t>AB plošča 20 cm REI60 
dimenzija 0,15 x 0,15 m
inox cev ø54mm, gorljiva izolacija 20 mm</t>
  </si>
  <si>
    <t>AB stena 20 cm REI60 
dimenzija 0,15 x 0,15 m
inox cev ø54mm, gorljiva izolacija 20 mm</t>
  </si>
  <si>
    <t>AB stena 20 cm REI60 
dimenzija 0,2 x 0,2 m
PP cev ø110 mm</t>
  </si>
  <si>
    <t>Manjša gradbena dela kot so preboji za cevi, izdelava utorov v tlaku in zidu za vodovodne in kanalizacijske cevi, ter zametavanje in fino zaribavanje po vgradnji, zaščita talnih razvodov pred poškodbo</t>
  </si>
  <si>
    <t xml:space="preserve">Vodovod in kanalizacija kuhinja - 1.faza </t>
  </si>
  <si>
    <t>Cena/enota brez DDV
(EUR)</t>
  </si>
  <si>
    <t>- tuš kad  iz litega sanitarnega akrila 90x90 cm</t>
  </si>
  <si>
    <t>- zidne mešalne baterije za toplo in hladno vodo za prhanje s pomično konzolo, gibljivo cevjo, obešalom in nadglavno prho</t>
  </si>
  <si>
    <t>- dveh podometnih ventilov DN15 s kapo in zidno rozeto</t>
  </si>
  <si>
    <t>- PP sifona za tuš z odtočno odprtino Ø90</t>
  </si>
  <si>
    <t>Dodatna oprema za tuš kad:</t>
  </si>
  <si>
    <t>- stensko držalo</t>
  </si>
  <si>
    <t>- stenska odlagalna košarica</t>
  </si>
  <si>
    <t>- kljukasto obešalo</t>
  </si>
  <si>
    <t>Kompletni umivalnik sestoječ iz:</t>
  </si>
  <si>
    <t>42 cm</t>
  </si>
  <si>
    <t>Priprava instalacij za pralni stroj sestoječa iz:</t>
  </si>
  <si>
    <t>- sifona za pralni stroj</t>
  </si>
  <si>
    <t xml:space="preserve">- izpustnega ventila DN20 z navojnim priključkom za dotočno cev </t>
  </si>
  <si>
    <t>Priprava instalacij za inox sanitarni umivalnik s kolenskim vklopom sestoječa iz:</t>
  </si>
  <si>
    <t>- dveh kotnih podometnih ventilov DN15 vključno z zidno rozeto</t>
  </si>
  <si>
    <t>- pritrdilnega in tesnilnega materiala</t>
  </si>
  <si>
    <t>- pritrdilnega materiala</t>
  </si>
  <si>
    <t xml:space="preserve">Priprava instalacij za lupilnik krompirja sestoječa iz:  </t>
  </si>
  <si>
    <t>- zapornega ventila DN20 za hladno vodo z navojnim priključkom za dotočno cev in povezovalne cevi</t>
  </si>
  <si>
    <t xml:space="preserve">Priprava instalacij za enodelno pomivalno korito sestoječa iz:  </t>
  </si>
  <si>
    <t>- priklopa DN15 za hladno in toplo vodo za zidno mešalno baterijo</t>
  </si>
  <si>
    <t xml:space="preserve">Priprava instalacij za dvodelno pomivalno korito sestoječa iz:  </t>
  </si>
  <si>
    <t>- odtočnega ventila, PVC sifona in PP priključnega kolena DN50 z manšeto Ø40 (2x)</t>
  </si>
  <si>
    <t xml:space="preserve">- stoječe mešalne armature za toplo in hladno vodo
</t>
  </si>
  <si>
    <t xml:space="preserve">Priprava instalacij za sanitarni umivalnik v pultu sestoječa iz:  </t>
  </si>
  <si>
    <t xml:space="preserve">Priprava instalacij za elektro parno konvekcijsko peč sestoječa iz:  </t>
  </si>
  <si>
    <t>- priklopa za odtok DN50</t>
  </si>
  <si>
    <t xml:space="preserve">Priprava instalacij za plinsko parno konvekcijsko peč sestoječa iz:  </t>
  </si>
  <si>
    <t xml:space="preserve">Priprava instalacij za izlivno korito z umivalnikom sestoječa iz:  </t>
  </si>
  <si>
    <t xml:space="preserve">Priprava instalacij za izlivno korito sestoječa iz:  </t>
  </si>
  <si>
    <t>- priklopa za odtok DN110</t>
  </si>
  <si>
    <t xml:space="preserve">Priprava instalacij za električno prekucno ponev sestoječa iz:  </t>
  </si>
  <si>
    <t>- zapornega ventila DN15 za hladno vodo in povezovalno cevjo</t>
  </si>
  <si>
    <t xml:space="preserve">Priprava instalacij za plinski kotel sestoječa iz:  </t>
  </si>
  <si>
    <t>- zapornih ventilov DN15 za hladno in toplo vodo in povezovalnih cevi</t>
  </si>
  <si>
    <t xml:space="preserve">Priprava instalacij za električni kotel sestoječa iz:  </t>
  </si>
  <si>
    <t xml:space="preserve">Priprava instalacij za blok mizo s tuš pipo sestoječa iz:  </t>
  </si>
  <si>
    <t xml:space="preserve">- zapornih ventilov DN15 za hladno in toplo vodo in povezovalnih cevi </t>
  </si>
  <si>
    <t xml:space="preserve">Priprava instalacij za toplovodno kopel sestoječa iz:  </t>
  </si>
  <si>
    <t>- zapornega ventila DN15 za hladno vodo in povezovalne cevi</t>
  </si>
  <si>
    <t xml:space="preserve">Priprava instalacij za čiščenje organskih odpadkov sestoječa iz:  </t>
  </si>
  <si>
    <t xml:space="preserve">Priprava instalacij za pomivalni stroj za pomivanje jedilne posode vključno z instalacijami za avtomatski mehčalec vode sestoječa iz:  </t>
  </si>
  <si>
    <t>- zapornega ventila DN20 za hladno vodo z navojnim priključkom za dotočno cev avtomatskega mehčalca vode in povezovalne cevi med mehčalcem vode in pomivalnim strojem</t>
  </si>
  <si>
    <t xml:space="preserve">Priprava instalacij za pomivalni stroj za pomivanje kuhinjske posode vključno z instalacijami za avtomatski mehčalec vode sestoječa iz:  </t>
  </si>
  <si>
    <t xml:space="preserve">Priprava instalacij za stroj za pranje zelenjave  sestoječa iz:  </t>
  </si>
  <si>
    <t xml:space="preserve">Inox talna rešetka, z smradno zaporo in z horizontalnim odtokom DN50, vključno ves tesnilni in pritrdilni material.
(kot npr. ACO)
</t>
  </si>
  <si>
    <t>dimenzije: 200 x 200 mm</t>
  </si>
  <si>
    <t xml:space="preserve">Inox talna rešetka, z smradno zaporo in z horizontalnim odtokom DN75, vključno ves tesnilni in pritrdilni material.
(kot npr. ACO)
</t>
  </si>
  <si>
    <t>dimenzije: 300 x 300 mm</t>
  </si>
  <si>
    <t xml:space="preserve">Inox talna rešetka, z smradno zaporo in z odtokom DN100, vključno ves tesnilni in pritrdilni material.
(kot npr. ACO)
</t>
  </si>
  <si>
    <t>dimenzije: 600 x 400 mm</t>
  </si>
  <si>
    <t>dimenzije: 800 x 400 mm</t>
  </si>
  <si>
    <t>Priprava instalacij za odvoda kondenza v hladilnici / zamrzovalnici sestoječa iz:</t>
  </si>
  <si>
    <t>- priklopa za odtok DN32</t>
  </si>
  <si>
    <t xml:space="preserve">Večplastna polietilenska cev v sestavi PE-Xb / Al / HDPE, v palicah (npr.Uponor), izdelana v skladu z EN ISO 21003-1, položena pod stropom, za razvode tople vode in cirkulacije, do tlaka medija 10 bar ter temperature 95°C, komplet s fitingi iz medenine. Cev je izolirana z izolacijo z zaprto celično strukturo in oplaščena z alu. pločevino.
</t>
  </si>
  <si>
    <t>DN20 (ø26x3)  - debelina izolacije 20 mm</t>
  </si>
  <si>
    <t>DN32 (ø40x4) - debelina izolacije 40 mm</t>
  </si>
  <si>
    <t xml:space="preserve">Večplastna polietilenska cev z notranjim kovinskim plaščem, v kolutu/palicah (npr.Uponor), izdelana v skladu z EN ISO 21003-1, položena v predelne stene in v tlaku, za hladno in toplo vodo, komplet s fitingi iz medenine in montažnim materialom. Cev je predizolirana z izolacijo z zaprto celično strukturo (kot npr. Armacell Tubolit S)
</t>
  </si>
  <si>
    <t>DN12 (ø16x2) - debelina izolacije 10 mm</t>
  </si>
  <si>
    <t>DN15 (ø20x2) - debelina izolacije 10 mm</t>
  </si>
  <si>
    <t>DN20 (ø26x3) - debelina izolacije 10 mm</t>
  </si>
  <si>
    <t>DN25 (ø32x3) - debelina izolacije 10 mm</t>
  </si>
  <si>
    <t>DN32 (ø40x4) - debelina izolacije 10 mm</t>
  </si>
  <si>
    <t>DN40 (ø50x4.5) - debelina izolacije 10 mm</t>
  </si>
  <si>
    <t>Pocinkana srednje težka navojna cev izdelana po SIST EN 10255, kvaliteta materiala S195T, preizkušena na tlak 50 bar, z galvansko zaščito po standardu EN 10240, skupaj z spojnimi in oblikovnimi kosi iz pocinkane temprane litine po DIN EN 10242, položena v tlaku.</t>
  </si>
  <si>
    <t>DN15 - debelina izolacije 10 mm</t>
  </si>
  <si>
    <t>DN20 - debelina izolacije 10 mm</t>
  </si>
  <si>
    <t>DN25 - debelina izolacije 10 mm</t>
  </si>
  <si>
    <t>PP-M cev s povečanimi zvočno-izolacijskimi lastnostmi, izdelane v skladu z EN 1451, komplet s fazonskimi kosi, za fekalne in odpadne vode, za trajno obratovanje pri temperaturah odpadne vode do 80 °C, z dodatki na odrezke in tesnilnim materialom in podpornimi objemkami obloženimi z gumo
(kot npr. Valsir Triplus)</t>
  </si>
  <si>
    <t xml:space="preserve">DN32  </t>
  </si>
  <si>
    <t xml:space="preserve">DN75 </t>
  </si>
  <si>
    <t>PVC-U cev za talno kanalizacijo, položena v tla, izdelana v skladu z standardom EN 1401-1, komplet z fazonskimi kosi in z dodatki na odrezke in tesnilnim materialom</t>
  </si>
  <si>
    <t xml:space="preserve">Montažni in pritrdilni material sestavljen iz tipskih jeklenih vroče cinkanih konstrukcijskih elementov, s tipskimi spojnimi elementi z vijačnimi zvezami materiala 8.8. Kombinacije tipskih elementov se izbere skladno z navodili oz. priporočili proizvajalca o nosilnosti. Ves vgrajen montažni material mora imeti CE oznako. </t>
  </si>
  <si>
    <t>Lovilec maščob z usedalnikom, izdelan v skladu s standardom SIST  EN 1825, za pretok 8,5 l/s, za vgradnjo v zemljo, LTŽ pokrov D400, z vtokom in iztokom premera DN150. Integrirana priprava za odvzem vzorca odpadne vode in izdelava poslovnika posluževanja. 
(kot npr. ACO tip Lipumax P-B, NS 8,5)</t>
  </si>
  <si>
    <t>AB plošča 20 cm 
dimenzija 0,15 x 0,15 m
PP cev ø110 mm</t>
  </si>
  <si>
    <t>AB stena 30 cm REI60 
dimenzija 0,4 x 0,15 m
večplastna cev ø40mm, gorljiva izolacija 40 mm 
večplastna cev ø26mm, gorljiva izolacija 20 mm</t>
  </si>
  <si>
    <t>Navezava kanalizacije na zunanje kanalizacijsko omrežje</t>
  </si>
  <si>
    <t>Demontaža obstoječih sanitarnih elementov in instalacij z nakladanjem in odvozom na deponijo s pridobitvijo evidenčnih listov</t>
  </si>
  <si>
    <t>Ročni gasilni aparat - CO2 (2 kg)</t>
  </si>
  <si>
    <t>Pripravljalna dela, zarisovanje, čiščenje in zaključna dela (2%)</t>
  </si>
  <si>
    <t>Notranje plinske instalacije - 1.faza</t>
  </si>
  <si>
    <t>Koordinacija aktivnosti z distributerjem plina in pridobitev potrebne dokumentacije za rekonstrukcijo plinskega priključka</t>
  </si>
  <si>
    <t>Praznjenje in prepihovanje obstoječih notranjih plinskih instalacij z dušikom</t>
  </si>
  <si>
    <t>Dobava in montaža jeklene brezšivne cevi izdelane po SIST EN 10255, material P235GH (St. 35/8.I), kompletno s fazonskimi kosi, obešalnim in pritrdilnim materialom, s temeljnim premazom ter dvakratnim premazom z rumeno barvo RAL 1021</t>
  </si>
  <si>
    <t>DN65 (ø76,1x3,65)</t>
  </si>
  <si>
    <t>DN50 (ø60,3x3,65)</t>
  </si>
  <si>
    <t>DN40 (ø48,3x3,25)</t>
  </si>
  <si>
    <t>DN32 (ø42,4x3,25)</t>
  </si>
  <si>
    <t>DN25 (ø33,7x3,25)</t>
  </si>
  <si>
    <t>DN20 (ø26,9x2,65)</t>
  </si>
  <si>
    <t>Izdelava preboja in vgradnja zaščitne jeklene cevi pri prehodu plina skozi zid, dolžine cca. 450mm, zatesnjena s trajno elastično maso (kit)</t>
  </si>
  <si>
    <t>DN65</t>
  </si>
  <si>
    <t>Izdelava talne kinete za vodenje plinske cevi v tleh, izvedba po detajlu v projektu</t>
  </si>
  <si>
    <t>za plinovodno cev DN40</t>
  </si>
  <si>
    <t>za plinovodno cev DN20</t>
  </si>
  <si>
    <t>Dobava in montaža nadometne omarice za glavno plinsko zaporno pipo, izdelane iz: nerjaveče pločevine, spodaj in zgoraj prezračevana, z nastavki za ozemljitev, z vratci za zapiranje brez ključavnice, komplet z drobnim pritrdilnim materialom in napisom " GLAVNA PLINSKA ZAPORNA PIPA "</t>
  </si>
  <si>
    <t>2200x1300x500mm</t>
  </si>
  <si>
    <r>
      <t>Filter za plin, DN50, PN6, filtracija 50</t>
    </r>
    <r>
      <rPr>
        <sz val="11"/>
        <rFont val="Calibri"/>
        <family val="2"/>
        <charset val="238"/>
      </rPr>
      <t>µ</t>
    </r>
    <r>
      <rPr>
        <sz val="8.8000000000000007"/>
        <rFont val="Arial Narrow"/>
        <family val="2"/>
        <charset val="238"/>
      </rPr>
      <t xml:space="preserve">m, </t>
    </r>
    <r>
      <rPr>
        <sz val="11"/>
        <rFont val="Arial Narrow"/>
        <family val="2"/>
        <charset val="238"/>
      </rPr>
      <t xml:space="preserve">ohišje iz aluminije litine, s prirobničnimi priključki, vključno s protiprirobnicama, tesnili in vijaki, DVGW certifikat.
proizvod: kot npr. Kromschroder GFK 50 </t>
    </r>
  </si>
  <si>
    <t>Regulator tlaka zemeljskega plina, opremljen z varnostno membrano, z varnostno zapornim ventilom in z varnostno izpustnim ventilom, DVGW certifikat.
Tehnični podatki:
- vstopni tlak: max.  8 bar
- izstopni tlak: 100 mbar
- obratovalna temperatura: -20 do +60°C
- nazivna velikost: DN50
- maks. pretok: 245 m3/h (pri vstopnem tlaku p=500mbar)
proizvod: kot npr. Itron 233-12</t>
  </si>
  <si>
    <t>Rotacijski plinomer za merjenje pretoka plina, DVGW certifikat, z vgrajenim volumskim korektorjem tlaka in temperature in dajalnikom impulzov
Tehnični podatki:
- za merjenje plinov: zemeljski plin, propan, butan, zrak, inertni plini po DVGW G260
- območje pretoka: 0,6 do 100 m3/h
- temperaturno območje plina: -25 do 70°C
- delovni tlak: max. 20 bar
- nazivna velikost: DN50
proizvod: kot npr. Elster DN50 G65</t>
  </si>
  <si>
    <t>Elektromagnetni ventil DN50, NC (brez napetosti zaprt), navojne izvedbe, za delovni tlak 0-150 mbar, preizkušen po EN 161, vezan na alarmno centralo, komplet s tesnilnim in montažnim materialom
(kot npr. Jakša, tip PV8NC, Pel=230VAC)</t>
  </si>
  <si>
    <t>merilno območje 0-160 mbar</t>
  </si>
  <si>
    <t>Regulator tlaka zemeljskega plina, z varnostno zapornim ventilom in z varnostno izpustnim ventilom, DVGW certifikat.
Tehnični podatki:
- vstopni tlak: 50 mbar do 1 bar
- izstopni tlak: 23 mbar
- najmanjša tlačna razlika: 4 mbar
- obratovalna temperatura: -20 do +60°C
- nazivna velikost: DN50
proizvod: kot npr. Elster MR 50</t>
  </si>
  <si>
    <t>Varnostni zaščitni sklop za plin, varovanje kuhinje, navojne izvedbe, dimenzija DN40, maks. vstopni tlak 500 mbar, sestavljen iz zaporne pipe s termičnim varovalom in dveh elektromagnetnih ventilov. 
Dobava, montaža in ožičenje.
proizvod: kot npr. Kirchner, tip FSA 40 R05</t>
  </si>
  <si>
    <t>-</t>
  </si>
  <si>
    <t>Stikalno komandna omarica za nadzor varovanja kuhinje, nadometna izvedba, 230V AC, 50Hz
proizvod: kot npr. Kirchner, tip KCU 100 ADW</t>
  </si>
  <si>
    <t>Tlačno stikalo za vgradnjo na kanal nape, z delovnim območjem med  0.2 in 3 mbar, max. vstopni tlak 100 mbar, skupaj s priključnim setom (2 m PVC cevka + nastavki za priključitev) ter kotnikom z vijaki za pritrditev. Dobava, montaža in ožičenje.
proizvod: kot npr. Kromschröder DW 500WZ</t>
  </si>
  <si>
    <t>Zagon varnostnega sklopa za varovanje kuhinje</t>
  </si>
  <si>
    <t xml:space="preserve">Montažni in pritrdilni material sestavljen iz tipskih jeklenih vroče cinkanih konstrukcijskih elementov, s tipskimi spojnimi elementi z vijačnimi zvezami materiala 8.8. Kombinacije tipskih elementov se izbere skladno z navodili oz. priporočili proizvajalca o nosilnosti. Zidni vložki morajo biti iz negorljivega matewriala. Pocinkane cevne objemke z gumijastim vložkom. Ves vgrajen montažni material mora imeti CE oznako. </t>
  </si>
  <si>
    <t>Konstrukcijski elementi</t>
  </si>
  <si>
    <t>objemka (DN40)</t>
  </si>
  <si>
    <t>objemka (DN65)</t>
  </si>
  <si>
    <t>Krogelna zaporna pipa - navojna, za uporabo v plinskih instalacijah po DVGW-TRGI, s polnim pretokom in notranjim navojem po EN 10226-1, vretenom odpornim na izpihovanje, z dvojnim tesnilnim O-obročem iz fluoriranega kavčuka (FKM), trdokromirano kroglo in tesnilom krogle iz teflona PTFE.
Tehnični podatki:
- obratovalna temperatura: -20 do +60°C
- maks. obratovalni tlak: 5 bar (MOP 5)</t>
  </si>
  <si>
    <t>Krogelna zaporna pipa s termičnim varovalom - navojna, za uporabo v plinskih instalacijah po DVGW-TRGI, s polnim pretokom in notranjim navojem po EN 10226-1, vretenom odpornim na izpihovanje, z dvojnim tesnilnim O-obročem iz fluoriranega kavčuka (FKM), trdokromirano kroglo in tesnilom krogle iz teflona PTFE.
Tehnični podatki:
- obratovalna temperatura: -20 do +60°C
- maks. obratovalni tlak: 5 bar (MOP 5)</t>
  </si>
  <si>
    <t xml:space="preserve">Gibljiva inox cev za priklop plinskega štedilnika, dolžine 1m, DVGW certifikat </t>
  </si>
  <si>
    <t>Sistem za detekcijo plina v kotlovnici sestoječ iz: 
- alarmna centrala, tip MX 6000, za tri merilna mesta (max. 32)
- rezervno napajanje
- merilna glava S-JP K (0-60% SME); 3 kos
- alarmna sirena in bliskavica
- stikalo za izklop v sili; 3 kos
- montaža in zagon sistema
- pregled aktivne požarne zaščite</t>
  </si>
  <si>
    <t xml:space="preserve">Prezračevalne rešetke za vgradnjo v spuščen strop
(kot npr.Systemair, tip NOVA-A) </t>
  </si>
  <si>
    <t>dimenzije cca. 325x125</t>
  </si>
  <si>
    <t>Praznjenje, prepihovanje in odstranitev obstoječih notranjih plinskih instalacij (obstoječa kuhinja) z nakladanjem in odvozom na deponijo s pridobitvijo evidenčnih listov.</t>
  </si>
  <si>
    <t>Pomožna gradbena dela, zarisovanje, vrtanje zidov in vzpostavitev prvotnega stanja.</t>
  </si>
  <si>
    <t>Tlačni preizkus notranje plinske instalacije po DVGW-TRGI, preskus trdnosti in preskus tesnosti, skupaj z izdelavo zapisnikov o preizkusih</t>
  </si>
  <si>
    <t>Spuščanje plina v napeljavo s strani distributerja plina, nastavitev in preskus delovanja trošil</t>
  </si>
  <si>
    <t>Kontrola dimovodnega sistema in dimnikarsko soglasje</t>
  </si>
  <si>
    <t>Pripravljalna dela, čiščenje in zaključna dela (2%)</t>
  </si>
  <si>
    <t>Transportni stroški (1%)</t>
  </si>
  <si>
    <t>Manjša nepredvidena dela in stroški (2%) - izvedejo se po naročilu nadzora in vpisu v gradbeni dnevnik</t>
  </si>
  <si>
    <t xml:space="preserve">SKUPAJ NOTRANJE PLINSKE INSTALACIJE </t>
  </si>
  <si>
    <t xml:space="preserve">Vodovodni priključek </t>
  </si>
  <si>
    <t>8.</t>
  </si>
  <si>
    <t>Notranje plinske instalacije</t>
  </si>
  <si>
    <t>9.</t>
  </si>
  <si>
    <t>Vodovod in kanalizacija OŠ</t>
  </si>
  <si>
    <t>Vodovod in kanalizacija - kuhinja</t>
  </si>
  <si>
    <t xml:space="preserve">Nepredvidena dela </t>
  </si>
  <si>
    <t>2%</t>
  </si>
  <si>
    <t>Prezračevanje - Jedilnica (1. faza)</t>
  </si>
  <si>
    <t>Skupne zahteva za vse prezračevalne naprave :</t>
  </si>
  <si>
    <t>Krmilnik v omari mora omogočati nadzor in upravljanje preko CNS sistema preko Modbus protokola ter da mora dobavitelj avtomatike klimata mora omogočiti izvajalcu CNS dostop do kompletne regulacije (odklenjena avtomatika)</t>
  </si>
  <si>
    <t>Na CNS se za klimate izvede sledeče (mora omogočati avtomatika):</t>
  </si>
  <si>
    <t>-  prikaz vseh merjenih temperatur,</t>
  </si>
  <si>
    <t>-  prikaz delovanja in hitrosti ventilatorjev</t>
  </si>
  <si>
    <t>-  prikaz stanja mešalnih ventilov (odprt/zaprt, % odprtosti)</t>
  </si>
  <si>
    <t>-  prikaz stanja črpalk (deluje, stoji, napaka)</t>
  </si>
  <si>
    <t>- prikaz stanja vseh žaluzij (odprta/zaprta, % odprtosti)</t>
  </si>
  <si>
    <t>- prikaz zamašenosti filtrov</t>
  </si>
  <si>
    <t>-  prikaz stanja rekuperacije</t>
  </si>
  <si>
    <t>- izvede se možnost nastavljanja setpointov</t>
  </si>
  <si>
    <t>-  izvede se možnost nastavitve urnikov</t>
  </si>
  <si>
    <t>- izvede se možnost nastavljanja hitrosti ventilatorjev</t>
  </si>
  <si>
    <r>
      <t>Prezračevalna naprava KN1</t>
    </r>
    <r>
      <rPr>
        <b/>
        <sz val="9"/>
        <rFont val="Arial"/>
        <family val="2"/>
        <charset val="238"/>
      </rPr>
      <t xml:space="preserve">- </t>
    </r>
    <r>
      <rPr>
        <b/>
        <sz val="11"/>
        <rFont val="Arial"/>
        <family val="2"/>
        <charset val="238"/>
      </rPr>
      <t>Jedilnica</t>
    </r>
  </si>
  <si>
    <t>Dobava in montaža dvoetažne klimatske naprave notranje izvedbe. Naprave so vedno na nosilnem podstavku, ki so izdelani iz pocinkane jeklene pločevine. V podstavkih so luknje za odvod kondenza, luknje za pritrditev nog z vijačnim spojem ter ušesni vijaki za spajanje enot. Dvigovanje posameznih enot je predvideno preko dvišnih ušes, ki se po postavitvi naprave na obratovalno mesto demontirajo.</t>
  </si>
  <si>
    <t>Mehanske lastnosti ohišja klimatske naprave po EN 1886 so naslednje: 
	mehanska stabilnost: razred D1
	tesnost ohišja pri negativnem tlaku -400 Pa: razred L1
	tesnost ohišja pri pozitivnem tlaku +700 Pa: razred L1
	tesnost vgrajenih filtrov pri negativnem tlaku -400 Pa: razred F9
	tesnost vgrajenih filtrov pri pozitivnem tlaku +400 Pa: razred F9
	toplotna prehodnost ohišja: razred T2
	faktor toplotnih mostov: razred TB2
	razred požarne odpornosti toplotne izolacije A1 po EN 13501-1
Skupni podatki naprave:
	dolžina:	5940 mm
	širina:	1970 mm
	višina:	2235 mm
	teža:	2616 kg
Pretok zraka skozi napravo:
Dovod: 12.000 m3/h
Odvod: 12.000 m3/h</t>
  </si>
  <si>
    <t>DOVOD
Vrečasti filter s filtracijo ePM2.5 70% po ISO 16890 ( F7 ), dolžine vreč 500 mm, vgrajen v filtrsko ogrodje, s stranskim izvlekom. Filter se poslužuje s strani skozi posluževalna vrata.
Zobniška regulacijska žaluzija razreda tesnosti 2 po EN 1751, z zunanje ležečimi zobniki iz polipropilena PA6+GF30%, z okvirom in loputami iz aluminija EN AW-6060, s tesnenjem med loputami s tesnilnim trakom iz EPDM materiala in s pogonsko osjo iz pocinkanega jekla. Vgrajene so na zunanjii strani ohišja in pripravljene za vgradnjo motornega pogona.
Fleksibilni priključek razreda tesnosti C po EN13810 in po EN 1507 v območju od ±1500 Pa, je sestavljen iz dveh prirobničnih okvirjev iz pocinkane jeklene pločevine z integriranim tesnilnim trakom iz EPDM gume in fleksibilnega dela iz nehigroskopskega materiala, uporabnega v območju od -10 do+80°C.
Dodatek 1 kpl.	Kabel za izenačitev potencialov za fleksibilni priključek
Vzorčna komora za vgradnjo v kanal - 1 kpl</t>
  </si>
  <si>
    <t>Diagonalno vgrajen ploščni rekuperator z visokim izkoristkom. Enota s ploščnim rekuperatorjem ima obvodni kanal za zunanji zrak z obvodno žaluzijo in opcijo eliminatorja vodnih kapljic na strani odvodnega zraka, ki je sestavljen iz okvira iz korozijsko odpornega aluminija in lovilnih lamel iz PPTV. Pod celotnim rekuperatorjem je na strani dovodnega in odvodnega zraka v dno integrirana banja za zbiranje in odvod kondenzata iz nerjavečega materiala.Materiali rekuperatorja:
	satovje: Aluminij
	okvir: Aluminij
Tehnični podatki za zimsko obdobje:
	stopnja vračanja občutene toplote: 87,6%
	stanje dovodnega zraka pred enoto: -13,00°C/90,0% r.vl.
	stanje dovodnega zraka za enoto: 15,90°C/11,0% r.vl.
	vrnjena toplotna energija:  kW
Tehnični podatki za poletno obdobje:
	stopnja vračanja občutene toplote: %
	stanje dovodnega zraka pred enoto: 33,00°C/40,0% r.vl.
	stanje dovodnega zraka za enoto: 27,30°C/56,0% r.vl.
	vrnjena toplotna energija:  kW
Bana za odvod kondenza</t>
  </si>
  <si>
    <t xml:space="preserve">Eliminator vodnih kapljic je izdelan iz okvira iz Al profilov v katere so v enakomernem razmaku vstavljene plastične lamele iz polypropilena za lovljenje in izločanje vodnih kapljic. Trajna temperaturna obstojnost lamel je do 125°C. V ohišju enote je nameščen v toku zraka in sicer za hladilnikom ali direktnim uparjalnikom in je preko vodil izvlečljiv iz ohišja klimatske naprave. Pod eliminatorjem je banja s tristranskim nagibom za zbiranje in hitrejši odvod kondenzata iz nerjavečega materiala. </t>
  </si>
  <si>
    <t>Prostotekoči ventilator z EC motorjem, vgrajen direktno na ventilatorsko steno, brez spiralnega ohišja, je postavljen v klimatsko napravo pravokotno na tok zraka, z rotorjem z nazaj zakrivljenimi lopaticami, nameščenim direktno na gredi EC motorja, z zvezno regulacijo števila vrtljajev. Ventilatorski rotor je dinamično uravnotežen po DIN ISO 1940 del 1 – G 2,5.
Tehnični podatki:
	Pretok zraka: 12.000 m3/h,
	Zunanji padec tlaka: 300 Pa,
	Število ventilatorjev: 1,
	SFP: 1.043 kW/(m3/h),
	Moč= 4,600 kW - IE5 EC</t>
  </si>
  <si>
    <t>Vodni grelnik je sestavljen iz okvira, lamelnega paketa, zbiralnih cevi z navojnimi priključki po ISO R7 ter priključki za praznjenje in odzračevanje. Prehod priključkov skozi pokrov klimatske naprave je zatesnjen z izolacijo in gumijastimi rozetami. Register stoji na vodilih in je prosto izvlečljiv.
Materiali:
	okvir: pocinkana pločevina
	cevi: baker
	lamele: Aluminij 
	zbiralna cev: baker
Tehnični podatki:
	grelna tekočina: Voda
	temperaturni režim tekočine:40,00/30,00°C
	padec tlaka na strani tekočine: 13,83 kPa
	pretok tekočine: 0,5910 l/s
	predvidena grelna moč: 24,53 kW
	temperatura pred grelnikom: 15,90°C
	temperatura za grelnikom: 22,00°C
	3-p mešalni ventil z elektromotornim pogonom, Kvs = 5,72
	protizmrzovalni termostat grelnika</t>
  </si>
  <si>
    <t>Vodni hladilnik je sestavljen iz okvira, lamelnega paketa, zbiralnih cevi z navojnimi priključki po ISO R7 ter priključki za praznjenje in odzračevanje. Prehod priključkov skozi pokrov klimatske naprave je zatesnjen z izolacijo in gumijastimi rozetami. Register stoji na vodilih in je prosto izvlečljiv. Pod hladilnikom je banja s tristranskim nagibom za zbiranje in hitrejši odvod kondenzata iz nerjavečega materiala.
Materiali:
	okvir: Nerjaveča pločevina 304
	cevi: baker
	lamele: Aluminij 
	zbiralna cev: baker
Tehnični podatki:
	hladilna tekočina: Voda
	temperaturni režim tekočine: 7,00/12,00°C 
	pretok tekočine: 1,9580 l/s
	padec tlaka na strani tekočine: 27,34 kPa
	predvidena hladilna moč: 41,04 kW
	temperatura pred hladilnikom: 27,30°C/56,0%
	temperatura za hladilnikom: 20,00°C/79,5%
	3-p mešalni ventil z elektromotornim pogonom, Kvs = 13,48</t>
  </si>
  <si>
    <t>Eliminator vodnih kapljic je izdelan iz okvira iz Al profilov v katere so v enakomernem razmaku vstavljene plastične lamele iz polypropilena za lovljenje in izločanje vodnih kapljic. Trajna temperaturna obstojnost lamel je do 125°C. V ohišju enote je nameščen v toku zraka in sicer za hladilnikom ali direktnim uparjalnikom in je preko vodil izvlečljiv iz ohišja klimatske naprave. Pod eliminatorjem je banja s tristranskim nagibom za zbiranje in hitrejši odvod kondenzata iz nerjavečega materiala. 
Dušilnik zvoka sestavljen iz 6 izvlečljivih dušilnih kulis širine 200 mm, dolžine 750 mm, izdelanih iz okvirja iz ZnAlMg ZM310 in polnila iz mineralne volne, kaširane s steklenim ovalom, namenjenega za doseganje stopnje dušenja
Fleksibilni priključek razreda tesnosti C po EN13810 in po EN 1507 v območju od ±1500 Pa, je sestavljen iz dveh prirobničnih okvirjev iz pocinkane jeklene pločevine z integriranim tesnilnim trakom iz EPDM gume in fleksibilnega dela iz nehigroskopskega materiala, uporabnega v območju od -10 do+80°C.
Dodatek 1 kpl Kabel za izenačitev potencialov za fleksibilni priključek</t>
  </si>
  <si>
    <t>ODVOD
Vrečasti filter s filtracijo ePM2.5 70% po ISO 16890 ( F7 ), dolžine vreč 500 mm, vgrajen v filtrsko ogrodje, s stranskim izvlekom. Filter se poslužuje s strani skozi posluževalna vrata.
Fleksibilni priključek razreda tesnosti C po EN13810 in po EN 1507 v območju od ±1500 Pa, je sestavljen iz dveh prirobničnih okvirjev iz pocinkane jeklene pločevine z integriranim tesnilnim trakom iz EPDM gume in fleksibilnega dela iz nehigroskopskega materiala, uporabnega v območju od -10 do+80°C.
Dodatek 1 kpl Kabel za izenačitev potencialov za fleksibilni priključek
Dušilnik zvoka sestavljen iz 6 izvlečljivih dušilnih kulis širine 200 mm, dolžine 750 mm, izdelanih iz okvirja iz ZnAlMg ZM310 in polnila iz mineralne volne, kaširane s steklenim ovalom, namenjenega za doseganje stopnje dušenja
Dušilne kulise je mogoče odstraniti skozi snemljivo prednjo stran.
Prazna sekcija
EKO omara</t>
  </si>
  <si>
    <t>Prostotekoči ventilator z EC motorjem, vgrajen direktno na ventilatorsko steno, brez spiralnega ohišja, je postavljen v klimatsko napravo pravokotno na tok zraka, z rotorjem z nazaj zakrivljenimi lopaticami, nameščenim direktno na gredi EC motorja, z zvezno regulacijo števila vrtljajev. Ventilatorski rotor je dinamično uravnotežen po DIN ISO 1940 del 1 – G 2,5.
Tehnični podatki:
	Pretok zraka: 12.000 m3/h,
	Zunanji padec tlaka: 300 Pa,
	Število ventilatorjev: 1,
	SFP: 1.047 kW/(m3/h),
	Moč= 4,600 kW - IE5 EC</t>
  </si>
  <si>
    <t>Zobniška regulacijska žaluzija razreda tesnosti 2 po EN 1751, z zunanje ležečimi zobniki iz polipropilena PA6+GF30%, z okvirom in loputami iz aluminija EN AW-6060, s tesnenjem med loputami s tesnilnim trakom iz EPDM materiala in s pogonsko osjo iz pocinkanega jekla. Vgrajene so na zunanjii strani ohišja in pripravljene za vgradnjo motornega pogona.
Fleksibilni priključek razreda tesnosti C po EN13810 in po EN 1507 v območju od ±1500 Pa, je sestavljen iz dveh prirobničnih okvirjev iz pocinkane jeklene pločevine z integriranim tesnilnim trakom iz EPDM gume in fleksibilnega dela iz nehigroskopskega materiala, uporabnega v območju od -10 do+80°C.
Dodatek 1 kpl Kabel za izenačitev potencialov za fleksibilni priključek
Unit accessories
Dodatek 1 kpl Bazni podstavek S125.2</t>
  </si>
  <si>
    <t>Posluževalno stran prezračevalne naprave ter morebini priključek naprave na CNS (protokol) je potrebno nujno uskladiti pred naročilom opreme!</t>
  </si>
  <si>
    <t>Ustrezna prezračevalna naprava, na primer:</t>
  </si>
  <si>
    <t>Proizvajalec: Systemair</t>
  </si>
  <si>
    <t>Tip KA HSI-6-3-D-R-50F-TB2-L2	 ali enakovredno</t>
  </si>
  <si>
    <t>Dvig prezračevalne naprave KN1 z avto dvigalom na streho (h=16m) z vso potrebno opremo za dvigovanje ter upoštevanimi in izvedenimi varnostnimi ukrepi za varovanje območja</t>
  </si>
  <si>
    <t xml:space="preserve">Aluminijaste rešetke za vgradnjo v vrata, komplet s protiokvirjem ter rezanjem vrat in montažnim materialom 
(kot npr. AR-4P) </t>
  </si>
  <si>
    <t>B x H = 625 x 325</t>
  </si>
  <si>
    <t xml:space="preserve">Dobava in montaža aluminijaste prezračevalne rešetke za odvod zraka za vgradnjo v steno, kanal ali strop z vidno vijačno pritrditvijo, izdelano iz aluminijastega okvirja in prvo vrsto horizontalno in drugo vertikalno nastavljivih lamel skupaj s regulatorjem količine zraka, komplet s pritrdilnim in tesnilnim materialom. 
NOVA-R-R1 ali enakovredno
</t>
  </si>
  <si>
    <t>1025 x 325</t>
  </si>
  <si>
    <t>Dobava in montaža pravokotne požarne lopute za vgradnjo v zid ali strop, namenjena za ločevanje požarnih sektorjev v klimatizacijskih in prezračevalnih sistemih. Loputa je sestavljena iz pocinkanega ohišja, zaporne lopute iz kalcijevega silikata,   zapornega mehanizma z javljalnikom položaja ter elektro termičnega tipala. Tesnost loputa/ohišje; razred 2/B skladno z EN 1751. Maksimalna hitrost zraka skozi loputo je 12 m/s, maksimalna statična tlačna obremenitev zaprte lopute je 1200Pa. Certificirana po EN 15650 z veljavnim CE certifikatom, klasificirana po EN 13501-3 in testirana v skladu z EN 1366-2. Požarna odpornost lopute EI 60-S (ve h0 i↔0)S. Vključno z elektromotornim pogonom 230V, z mejnima tipaloma za kontrolo zaprte in odprte lege lopute. Priklop in izvedba prezračevalnih kanalov na požarno loputo se izvedeta v skladu z ÖNORM H 6031.</t>
  </si>
  <si>
    <t>FD25-M230-S  1.200 x 500 ali enakovredno</t>
  </si>
  <si>
    <t>Fleksibilni priključki normalne vnetljivosti za priključitev prezračevalnega kanala in požarne lopute. Namen elementa je kompenziranje termične ekspanzije kanala v primeru požara. 
Skupaj z obešalnim in pritrdilnim materialom za težke oz. lahke stene. Montirati na vsako stran stene. Za okrgle in pravokotne kanale dolžina min. 80mm. Izvedba mora biti skladna s standardom ÖNORM H 6031.</t>
  </si>
  <si>
    <t>1.200 x 500</t>
  </si>
  <si>
    <t>Revizijske odprtine za pravokotne kanale</t>
  </si>
  <si>
    <t>ADAR-CA 500x400</t>
  </si>
  <si>
    <t>ADAR-CA 400x200</t>
  </si>
  <si>
    <t>Revizijske odprtine za okrogle kanale</t>
  </si>
  <si>
    <t>RPDR-CA</t>
  </si>
  <si>
    <t xml:space="preserve">Akustično in toplotno izolativna fleksibilna cev za povezavo med kanalskim razvodom in elementi za distribucijo zraka.
Sestavljena iz:
- perforirane notranje cevi iz aluminija, laminirane s poliestrom,
- poliesterske zaščitne folije za zaščito pred difuzijo delcev steklene volne,
- termična in akustična izolativna plast iz stekene volne,
- zunanja zaščitna plast iz aluminija, ojačana s poliestrom.
Fleksibilna cev je izdelana skladno s standardom EN 13180.
Ustreza SONODEC ali enakovredno
</t>
  </si>
  <si>
    <t>ø315 mm</t>
  </si>
  <si>
    <t>Okrogli (Spiro) kanali, vključno s fazonskimim kosi, spojnim, montažnim in tesnilnim materialom</t>
  </si>
  <si>
    <r>
      <t xml:space="preserve">VTZ, ZUZ, ZAZ zrak </t>
    </r>
    <r>
      <rPr>
        <sz val="11"/>
        <rFont val="Arial Narrow"/>
        <family val="2"/>
        <charset val="238"/>
      </rPr>
      <t xml:space="preserve"> debelina d=19mm</t>
    </r>
  </si>
  <si>
    <t>opomba: kanali ZUZ in ZAZ izolirani v strojnici!</t>
  </si>
  <si>
    <t>Toplotna izolacija dovodnih in odvodnih kanalov vodenih izven objekta z materialom iz kamene volne kaširanim s parozaporno mikroarmirano Al folijo; izolacija je NEGORLJIVA, ne kaplja in širi ognja - klasifikacije A1 (po SIST EN 13501-1);
Izolacija je v obliki plošč. Stiki se prelepijo in tesnijo z aluminijastim lepilnim trakom debeline 50 mm.
Izolacijo dodatno zaščititi z aluminijasto oblogo z vodotesnimi spoji.</t>
  </si>
  <si>
    <t xml:space="preserve">Proizvod:   KNAUF INSULATION </t>
  </si>
  <si>
    <t>Tip:           LMF AluR 50 mm</t>
  </si>
  <si>
    <t>AB stena, plošča debeline  do 30 cm, 
dimenzija 1.300 x 600 mm
kanal - požarna loputa 1.200x500 mm gorljiva izolacija 19 mm</t>
  </si>
  <si>
    <t>Dobava in montaža vroče cinkanih profilov za izdelavo podporne konstrukcije za obešanje kanalov  v skupni teži</t>
  </si>
  <si>
    <t>Volumska nastavitev vseh distribucijskih (dovodnih / odvodnih) prezračevalnih elementov (ventili, rešetke, difuzorji, regulatorji pretoka...).</t>
  </si>
  <si>
    <t>Vreguliranje sistema in nastavitev avtomatike, meritev prezračevanja in mikroklime preizkus funkcionalnosti sistema,  izdelava poročila o meritvah s strani pooblaščenega podjetja.</t>
  </si>
  <si>
    <t>Preizkus tesnosti kanalske mreže s stopnjo tesnosti A po SIST prEN 1507:2001 (dovoljena lekaža pri 400 Pa nadtlaka oziroma podtlaka je 1,32 l/s.m2). Preizkus se izvaja tudi v skladu s SIST EN 12599:2001 in in SIST EN 12237:2003, vključno ves potrebni material za izvedbo preizkusa. Preizkus tesnosti se mora izvajati parcialno po zaključenih celotah kanalskega sistema (npr. posamezna vertikala v jašku, posamezni odcepi za sklop prostorov, …). Preizkus se izvede pred gradbenim zapiranjem posameznih kanalskih odsekov na končno montirane odseke kanalskih tras.</t>
  </si>
  <si>
    <t>Priprava za dokumentacijo PID (kompletni načrti z vrisanimi vsemi spremembami, ki so nastale med izvedbo). Načrtom je potrebno priložiti navodila za obratovanje in vzdrževanje (kratka navodila), za posamezne sklope pa izvajalec preda navodila direktno investitorju.</t>
  </si>
  <si>
    <t>Napisne ploščice z barvnimi puščicami po DIN/ONORM, z vezicami/distančniki iz plastike, s prozornim pokrovom 100x50mm za oznako smeri pretokov.</t>
  </si>
  <si>
    <t>Izdelava preboja skozi stene in stropne plošče</t>
  </si>
  <si>
    <t xml:space="preserve"> 1200/500</t>
  </si>
  <si>
    <t xml:space="preserve"> 800/350</t>
  </si>
  <si>
    <t xml:space="preserve"> 500/200</t>
  </si>
  <si>
    <t>SKUPAJ PREZRAČEVANJE PROSTOROV</t>
  </si>
  <si>
    <t>Prezračevanje - Kuhinja (1. faza)</t>
  </si>
  <si>
    <t xml:space="preserve">Sistem prezačevanja profesionalne kuhinje zasnovan kot funkcionalna celota, ki vključuje:
- visoko učinkovite varčne kuhinjske nape,
- odvodne kuhinjske nape,
- ventilatorske naprave,
- ventilatorje,
- elektronske regulatorje pretoka,
- regulacijske žaluzije,
- inteligenti regulacijski sistem,
- regulacijsko omaro, 
- pripadajočo periferno regulacijsko opremo,
- funkcionalni zagon in nastavitve parametrov delovanja. </t>
  </si>
  <si>
    <t>Vsi elementi sistema od kuhinjskih nap, ventilatorskih naprav do regulacijskih elementov morajo biti kompatibilni z regulacijskim sistemom, da se dosega samodejna optimizacija pretoka zraka za vsako kuhinjsko napo  glede na intenzivnost delovanja termičnih elementov pod njo in da se razpoložljiv tlak v kanalskem sistemu samodejno optimizira glede na potrebe. Elementi prezračevalnega sistema vezani na regulacijski sistem morajo biti zato prilagojeni in dodatno opremljeni tako z vidika regulacijskih zahtev kot tudi z vidika enostavnosti montaže in visoke zanesljivosti delovanja.</t>
  </si>
  <si>
    <t>Visoko učinkovita kuhinjska napa in oprema</t>
  </si>
  <si>
    <t>Visoko učinkovita kuhinjska napa z vračanjem toplote zraka je izdelana iz inox pločevine kvalitete 1.4301 in mora dosegati naslednje ključne značilnosti:
 - visoka sesalna učinkovitost, zaradi katere daje izračun pretoka zraka po EN 16282 najnižji možen pretok zraka, ker je faktor povečanja pretoka zraka "a" blizu 1,0 po kriteriju določanja pretoka zraka po senzibilni energiji,
 - indukcijski vpih svežega zraka nazaj v napo skozi ozke reže  po celotnem notranjem obodu nape za povečano sesalno učinkovitost z možnostjo regulacije pretoka tega zraka za znižanja pretoka svežega zraka v prostor kuhinje, kadar je pretok zraka določen po kriteriju latentne energije,
 - z vpihom svežega zraka iz nape preko prednjih perforiranih stranic omogoča napa enakomerno prezračenost prostora na delovnem mestu ob termičnih elementih ob visokem deležu svežega zraka v bivalni coni z minimalno možnostjo prepiha,
 - vpihovalne reže na vrhu nape po njenem celotnem obodu omogočajo vpih svežega zraka z reguliranim dometom zraka, da se doseže enakomerna prezračenost bolj oddaljenega prostora od kuhinjske nape  ob visokem deležu svežega zraka v bivalni coni z minimalno možnostjo prepiha.</t>
  </si>
  <si>
    <t>Visoko učinkovita kuhinjska napa vključuje naslednje elemente:
 - filtracijski sistem odpadnega zraka, ki dosega s certifikati dokazano visoko učinkovitost filtracije oljnih delcev, ki je lahko tudi 100% pri velikosti oljnih delcev 7 mikronov in več; 
 - prvi element filtracijskega sistema morajo biti labirintni filtri vgrajeni v napo skladno z EN 16282 pod kotom 45 stopinj in požarno certificirani,
 - sistem vračanja toplote zraka s prenosniki toplote, ki morajo dosegati temperaturni izkoristek tudi preko 65% certificirano skladno z Eurovent; prenosniki toplote naj bodo takih dimenzij, da jih je možno prati v pomivalnem stroju, da se zmanjšajo stroški vzdrževanja nape,
 - vodni grelnik za dogrevanje zraka na želeno temperaturo,
 - »By-pass« za prosto hlajenje, reguliran z motornim pogonom,
 - LED svetilke nad steklom vgrajenim v isti ravnini z inox pločevino za lažje čiščenje,
 - kanalske priključke za dovod in odvod zraka,
 - kanalske priključke za dovod svežega temperaturno obdelanega zraka v prostore kuhinje, ki jih nemore prezračiti visoko učinkovita napa,
 - opremo za regulacijo pretoka zraka glede na termično obremenitev pod napo.</t>
  </si>
  <si>
    <t>Napa mora imeti izmerjene karakteristike delovanja za odvod zraka v celotnem področju možnih pretokov. To omogoča v fazi zagona sistema nastavitev pretokov odvodnega zraka direktno na PLC regulatorju brez njihovega ročnega umerjanja z instrumenti za merjenje pretoka.</t>
  </si>
  <si>
    <t>Pretok zraka in padec tlaka v napi:</t>
  </si>
  <si>
    <t>Pretok odvod: 8100 m3/h</t>
  </si>
  <si>
    <t>Padec tlaka v napi odvod: 135 Pa</t>
  </si>
  <si>
    <t>Pretok dovod: 6800 m3/h</t>
  </si>
  <si>
    <t>Padec tlaka v napi dovod: 71 Pa</t>
  </si>
  <si>
    <t>Grelnik vodni:</t>
  </si>
  <si>
    <t>Tproj = -13 °C</t>
  </si>
  <si>
    <t>Tvpih = 22 °C</t>
  </si>
  <si>
    <t>Pgr = 22.26 kW</t>
  </si>
  <si>
    <t>Tvode = 40/30 °C</t>
  </si>
  <si>
    <t>Qvode = 0.53 l/s</t>
  </si>
  <si>
    <t>Dimenzije kuhinjske nape:</t>
  </si>
  <si>
    <t>Dolžina L = 4600 mm</t>
  </si>
  <si>
    <t>Širina B = 2400 mm</t>
  </si>
  <si>
    <t>Višina H = 620 mm</t>
  </si>
  <si>
    <t>Ustreza varčna kuhinjska napa Media z vračanjem toplote zraka proizvajalca Provent ali enakovredno:</t>
  </si>
  <si>
    <t>MEDIA-D 4600x2400 - KC1 - MED1	 ali enakovredno</t>
  </si>
  <si>
    <t xml:space="preserve">Hidravlični sistem za dogrevanje zraka z vodnimi grelniki v kuhinjski napi </t>
  </si>
  <si>
    <t>Hidravlični sistem sestavlja primarni krog od toplotne postaje do kuhinjske nape in sekundarni krog v kuhinjski napi. V kuhinjsko napo je vgrajen hidravlični modul z delom primarnega kroga in celotnim sekundarnim krogom. V toplotni postaji mora biti vgrajena črpalka za oskrbo z grelnim medijem, ki zagotavlja zahtevani pretok grelne vode po podatkih za napo ob tlačnem padcu 20 kPa na tistem delu primarnega kroga, ki je vgrajen v kuhinjsko napo Media.</t>
  </si>
  <si>
    <t>Hidravlični modul sestavljajo: regulacijski ventil z motornim pogonom, črpalka, dušilni ventil, zapiralna ventila, izpustno-polnilni ventil in potopna temperaturna tipala za merjenje temperature dovedene in odvedene vode.</t>
  </si>
  <si>
    <t>Ustreza hidravlični modul za vodno gretje dobavitelja Provent ali enakovredno.</t>
  </si>
  <si>
    <t>HIDRAVLIČNI MODUL DN25-P0.75-Kvs4.0	 ali enakovredno</t>
  </si>
  <si>
    <r>
      <t xml:space="preserve">Regulator pretoka </t>
    </r>
    <r>
      <rPr>
        <sz val="11"/>
        <rFont val="Arial Narrow"/>
        <family val="2"/>
        <charset val="238"/>
      </rPr>
      <t>zraka, z elektromotornim pogonom kompatibilnim z regulacijskim sistemom prezračevanja kuhinje. Elektomotorni pogon omogoča nastavite količin zraka preko wireless omrežja.</t>
    </r>
  </si>
  <si>
    <t>Ustreza regulator pretoka zraka dobavitelja Provent ali enakovredno.</t>
  </si>
  <si>
    <t>VSQ 700 x 500 mm - KC1-ERP11	 ali enakovredno</t>
  </si>
  <si>
    <r>
      <t xml:space="preserve">Regulacijska žaluzija </t>
    </r>
    <r>
      <rPr>
        <sz val="11"/>
        <rFont val="Arial Narrow"/>
        <family val="2"/>
        <charset val="238"/>
      </rPr>
      <t>z elektromotornim pogonom kompatibilnim z regulacijskim sistemom prezračevanja kuhinje. Elektromotorni pogon je dobavljen v sklopu periferne opreme regulacijskega sistema.</t>
    </r>
  </si>
  <si>
    <t>Ustreza regulacijska žaluzija dobavitelja Provent ali enakovredno.</t>
  </si>
  <si>
    <t>RZ 900 x 500 mm - KC1-MD12	 ali enakovredno</t>
  </si>
  <si>
    <t>Pretok odvod: 4700 m3/h</t>
  </si>
  <si>
    <t>Pretok dovod: 4700 m3/h</t>
  </si>
  <si>
    <t>Padec tlaka v napi dovod: 117 Pa</t>
  </si>
  <si>
    <t>Pgr = 15.39 kW</t>
  </si>
  <si>
    <t>Qvode = 0.37 l/s</t>
  </si>
  <si>
    <t>Dolžina L = 5000 mm</t>
  </si>
  <si>
    <t>Širina B = 1500 mm</t>
  </si>
  <si>
    <t>MEDIA-W 5000x1500 - KC2 - MED1	 ali enakovredno</t>
  </si>
  <si>
    <t>VSQ 600 x 500 mm - KC2-ERP11	 ali enakovredno</t>
  </si>
  <si>
    <t>RZ 600 x 500 mm - KC2-MD12	 ali enakovredno</t>
  </si>
  <si>
    <r>
      <rPr>
        <b/>
        <sz val="11"/>
        <rFont val="Arial Narrow"/>
        <family val="2"/>
        <charset val="238"/>
      </rPr>
      <t>Odvodna napa</t>
    </r>
    <r>
      <rPr>
        <sz val="11"/>
        <rFont val="Arial Narrow"/>
        <family val="2"/>
        <charset val="238"/>
      </rPr>
      <t xml:space="preserve"> je izdelana iz inox pločevine kvalitete 1.4301 in ima vgrajene elemente za regulacijo pretoka zraka glede na termično obremenitev pod napo.
Napa mora imeti izmerjene karakteristike delovanja v celotnem področju možnih pretokov, kar v fazi zagona sistema omogoča nastavitev pretokov zraka direktno na PLC regulatorju, brez ročnega umerjanja z instrumenti za merjenje pretoka.
V kuhinjsko napo so vgrajeni še naslednji elementi:</t>
    </r>
  </si>
  <si>
    <t>Labirintni filtri</t>
  </si>
  <si>
    <t>Pleteni filtri 2x</t>
  </si>
  <si>
    <t>Merilni segment pretoka 600 mm</t>
  </si>
  <si>
    <t>Svetilka z LED žarnicami</t>
  </si>
  <si>
    <t>Pretok zraka odvod: 700 m3/h</t>
  </si>
  <si>
    <t>Padec tlaka v napi odvod: 80 Pa</t>
  </si>
  <si>
    <t>Dolžina L = 1400 mm</t>
  </si>
  <si>
    <t>Širina B = 1000 mm</t>
  </si>
  <si>
    <t>Višina H = 450 mm</t>
  </si>
  <si>
    <t>Ustreza stenska odvodna kuhinjska napa dobavitelja Provent ali enakovredno:</t>
  </si>
  <si>
    <t>EXTRACTA-W 1400 x 1000 - KC1-EXT1	 ali enakovredno</t>
  </si>
  <si>
    <t>RZ 300 x 200 mm - KC1-MD21	 ali enakovredno</t>
  </si>
  <si>
    <t>Dovodna ventilatorska naprava KN4 - Kuhinja</t>
  </si>
  <si>
    <t>Enoetažna dovodna ventilacijska naprava z dovolj velikim presekom in energetsko učinkovitimi ventilatorji, da karakteristike ustrezajo energetskemu razredu A+ ali A+2 po EUROVENT kriterijih. Naprava je skladna z ErP 2016 in Erp 2018.
Materiali:
• profili: plastificiran aluminij
• zunanji plašč: pocinkano plastificirano
• notranji plašč: pocinkana pločevina
• izolacija: kamena volna
• debelina ohišja: 50 mm
Naprava ima spodaj nosilen podstavek, v katerem so luknje za odvod kondenza.</t>
  </si>
  <si>
    <t>Notranja naprava
Mehanske lastnosti ohišja po EN 1886: 
 - mehanska stabilnost: razred D2(M)
 - tesnost ohišja pri negativnem tlaku -400 Pa: L1(M),L3(R)
 - tesnost ohišja pri pozitivnem tlaku +400 Pa: L1(M),L3(R)
 - tesnost ohišja pri pozitivnem tlaku +700 Pa: L1(M)
 - tesnost vgrajenih filtrov: razred F9
 - toplotna prehodnost ohišja:  razred T2
 - faktor toplotnih mostov: razred TB2</t>
  </si>
  <si>
    <t>Osnovni podatki o napravi:</t>
  </si>
  <si>
    <t>pretok zraka [m3/h]                                        11.500</t>
  </si>
  <si>
    <t>eksterni padec tlaka [Pa]                                 450</t>
  </si>
  <si>
    <r>
      <rPr>
        <b/>
        <sz val="10"/>
        <color theme="1"/>
        <rFont val="Arial"/>
        <family val="2"/>
        <charset val="238"/>
      </rPr>
      <t>Fleksibilni priključek</t>
    </r>
    <r>
      <rPr>
        <sz val="10"/>
        <color theme="1"/>
        <rFont val="Arial"/>
        <family val="2"/>
        <charset val="238"/>
      </rPr>
      <t xml:space="preserve"> na vstopni strani naprave.</t>
    </r>
  </si>
  <si>
    <r>
      <rPr>
        <b/>
        <sz val="10"/>
        <rFont val="Arial"/>
        <family val="2"/>
        <charset val="238"/>
      </rPr>
      <t>Zobniška regulacijska žaluzija</t>
    </r>
    <r>
      <rPr>
        <sz val="10"/>
        <rFont val="Arial"/>
        <family val="2"/>
        <charset val="238"/>
      </rPr>
      <t xml:space="preserve"> z okvirom in loputami iz aluminija. Vgrajena je na notranji strani ohišja in skupaj z motornim pogonom.</t>
    </r>
  </si>
  <si>
    <r>
      <rPr>
        <b/>
        <sz val="10"/>
        <rFont val="Arial"/>
        <family val="2"/>
        <charset val="238"/>
      </rPr>
      <t>Kasetni filter G4</t>
    </r>
    <r>
      <rPr>
        <sz val="10"/>
        <rFont val="Arial"/>
        <family val="2"/>
        <charset val="238"/>
      </rPr>
      <t>. Posluževanje filtra je s strani skozi posluževalna vrata.</t>
    </r>
  </si>
  <si>
    <r>
      <rPr>
        <b/>
        <sz val="10"/>
        <rFont val="Arial"/>
        <family val="2"/>
        <charset val="238"/>
      </rPr>
      <t>Vrečasti filter F7</t>
    </r>
    <r>
      <rPr>
        <sz val="10"/>
        <rFont val="Arial"/>
        <family val="2"/>
        <charset val="238"/>
      </rPr>
      <t>. Posluževanje filtra je s strani skozi posluževalna vrata.</t>
    </r>
  </si>
  <si>
    <r>
      <rPr>
        <b/>
        <sz val="10"/>
        <rFont val="Arial"/>
        <family val="2"/>
        <charset val="238"/>
      </rPr>
      <t>Vzorčna komora</t>
    </r>
    <r>
      <rPr>
        <sz val="10"/>
        <rFont val="Arial"/>
        <family val="2"/>
        <charset val="238"/>
      </rPr>
      <t xml:space="preserve"> za vgradnjo v kanal</t>
    </r>
  </si>
  <si>
    <r>
      <rPr>
        <b/>
        <sz val="11"/>
        <rFont val="Arial Narrow"/>
        <family val="2"/>
        <charset val="238"/>
      </rPr>
      <t>Vodni hladilnik</t>
    </r>
    <r>
      <rPr>
        <sz val="11"/>
        <rFont val="Arial Narrow"/>
        <family val="2"/>
        <charset val="238"/>
      </rPr>
      <t xml:space="preserve"> z notranjimi priključki, za hladilnikom je po potrebi vgrajen eliminator vodnih kapljic, ki je sestavljen iz okvira iz nerjavečega materiala in lovilnih lamel iz PPTV. Pod hladilnikom in eliminatorjem je banja za zbiranje in odvod kondenzata iz nerjavečega materiala. Cevna priključka sta standardno izdelana z zunanjim navojem po ISO-R7, s priključki za praznjenje in odzračevanje.</t>
    </r>
  </si>
  <si>
    <t>pretok [m3/h]                                  11500    gostota [kg/m3]    1,20</t>
  </si>
  <si>
    <t>hitrost zraka [m/s]                             2.81</t>
  </si>
  <si>
    <t>zrak vstop [gC]                               32,00    rel. vlažnost [%      45,0</t>
  </si>
  <si>
    <t>zrak izstop [gC]                              20,00    rel. vlažnost [%      82,0</t>
  </si>
  <si>
    <t>zrač. pad. tlaka [Pa]                          105     wet</t>
  </si>
  <si>
    <t>skupna topl. moč [kW]                   62.36</t>
  </si>
  <si>
    <t>senz. topl. moč [kW]                      47.10</t>
  </si>
  <si>
    <t>medij                         30 %Ethylen Glycol              na prostornino pretok medija [l/s]                                                 2.9700</t>
  </si>
  <si>
    <t>hitrost medija [m/s]                                                   1,88</t>
  </si>
  <si>
    <t>Med. in                 /   Med. out [gC]                        7,00   /   12,00</t>
  </si>
  <si>
    <t>padec tlaka medija [kPa]                                       36.20</t>
  </si>
  <si>
    <t>vsebina [l]                                                             13,800</t>
  </si>
  <si>
    <t>Condensed water qty. [kg/h]                                   20.77</t>
  </si>
  <si>
    <r>
      <rPr>
        <b/>
        <sz val="11"/>
        <rFont val="Arial Narrow"/>
        <family val="2"/>
        <charset val="238"/>
      </rPr>
      <t>Ventilator</t>
    </r>
    <r>
      <rPr>
        <sz val="11"/>
        <rFont val="Arial Narrow"/>
        <family val="2"/>
        <charset val="238"/>
      </rPr>
      <t xml:space="preserve"> s prostotekočim rotorjem proizvajalca EBM-Papst ali Ziehl-Abegg s prostotekočim rotorjem z nazaj zakrivljenimi lopaticami in z motorjem  z zvezno regulacijo števila vrtljajev. Ventilator ima vgrajene cevne priključke za merjenje pretoka zraka.</t>
    </r>
  </si>
  <si>
    <t>Ventilator z EC motorjem.</t>
  </si>
  <si>
    <t>pretok zraka [m3/h]                           11500</t>
  </si>
  <si>
    <t>moč [kW]                                         6.210</t>
  </si>
  <si>
    <t>Speed +-2% [1/m]                            2.840</t>
  </si>
  <si>
    <t>Rated current A                                9.60</t>
  </si>
  <si>
    <t>Tension                                       3x400 V / 50 Hz</t>
  </si>
  <si>
    <t>Absorbed power [kW]                    3.990</t>
  </si>
  <si>
    <t>Efficiency class                                  IE5</t>
  </si>
  <si>
    <r>
      <rPr>
        <b/>
        <sz val="10"/>
        <rFont val="Arial"/>
        <family val="2"/>
        <charset val="238"/>
      </rPr>
      <t xml:space="preserve">Dušilnik zvoka </t>
    </r>
    <r>
      <rPr>
        <sz val="10"/>
        <rFont val="Arial"/>
        <family val="2"/>
        <charset val="238"/>
      </rPr>
      <t>na izstopu zraka iz naprave, sestavljen iz ustreznega števila dušilnih kulis iz galvanizirane pločevine in polnila iz mineralne volne.</t>
    </r>
  </si>
  <si>
    <r>
      <rPr>
        <b/>
        <sz val="10"/>
        <rFont val="Arial"/>
        <family val="2"/>
        <charset val="238"/>
      </rPr>
      <t>Fleksibilni priključek</t>
    </r>
    <r>
      <rPr>
        <sz val="10"/>
        <rFont val="Arial"/>
        <family val="2"/>
        <charset val="238"/>
      </rPr>
      <t xml:space="preserve"> na izstopni strani naprave.</t>
    </r>
  </si>
  <si>
    <r>
      <t>Komplet</t>
    </r>
    <r>
      <rPr>
        <sz val="10"/>
        <rFont val="Arial"/>
        <family val="2"/>
        <charset val="238"/>
      </rPr>
      <t xml:space="preserve"> s kabliranjem naprave.</t>
    </r>
  </si>
  <si>
    <t>Regulacijska oprema naprave</t>
  </si>
  <si>
    <t xml:space="preserve"> - pogon žaluzije na zajemu zraka, ON/OFF 24 VAC - VZMETNI,</t>
  </si>
  <si>
    <t xml:space="preserve"> - diferenčni merilnik tlaka za ugotavljanje zamašenosti filtrov,</t>
  </si>
  <si>
    <t xml:space="preserve"> - servisno stikalo motorja na ohišju klimata,</t>
  </si>
  <si>
    <t xml:space="preserve"> - priključna doza motorja na ohišju klimata,</t>
  </si>
  <si>
    <t xml:space="preserve"> - pripravjene uvodnice za napeljavo kablov do elementov, ki so
   zmontirani v napravi.</t>
  </si>
  <si>
    <t>Naprava se dobavi brez regulacijskega sistema in se priključi na regulacijski sistem prezračevanja kuhinje.</t>
  </si>
  <si>
    <t>Ustreza dovodna ventilatorska naprava dobavitelja Provent ali enakovredno:</t>
  </si>
  <si>
    <t>DOVODNA VENTILATORSKA NAPRAVA - KC1-SUP ali enakovredno</t>
  </si>
  <si>
    <r>
      <t>Regulacijski ventil</t>
    </r>
    <r>
      <rPr>
        <sz val="11"/>
        <rFont val="Arial Narrow"/>
        <family val="2"/>
        <charset val="238"/>
      </rPr>
      <t xml:space="preserve"> za regulacijo temperature hlajenja. Ustrezen servopogon ventila je predviden v sklopu regulacijskega sistema. </t>
    </r>
  </si>
  <si>
    <t>Ustreza regulacijski ventil dobavitelja Provent ali enakovredno:</t>
  </si>
  <si>
    <t>PREHODNI REGULACIJSKI VENTIL, DN40,Kvs25	 ali enakovredno</t>
  </si>
  <si>
    <r>
      <t xml:space="preserve">Regulacijski ventil </t>
    </r>
    <r>
      <rPr>
        <sz val="11"/>
        <rFont val="Arial Narrow"/>
        <family val="2"/>
        <charset val="238"/>
      </rPr>
      <t xml:space="preserve">za preklop med grelnim in hladilnim režimom delovanja prezračevalnega sistema kuhijne. Ustrezen servopogon ventila je predviden v sklopu regulacijskega sistema. </t>
    </r>
  </si>
  <si>
    <r>
      <t>Odvodni ventilator,</t>
    </r>
    <r>
      <rPr>
        <sz val="11"/>
        <rFont val="Arial Narrow"/>
        <family val="2"/>
        <charset val="238"/>
      </rPr>
      <t xml:space="preserve"> ki ima elektromotor ločen od toka odpadnega zraka skladno s smernicami VDI 2052.</t>
    </r>
  </si>
  <si>
    <t>Ventilator z motorjem za frekvenčno regulacijo.</t>
  </si>
  <si>
    <t>Pretok zraka: 12.690 m3/h</t>
  </si>
  <si>
    <t>Zunanji padec tlak: 450 Pa</t>
  </si>
  <si>
    <t>Nominalni podatki</t>
  </si>
  <si>
    <t>Napetost (nominalna) 400 V</t>
  </si>
  <si>
    <t>Frekvenca 50; 60 Hz</t>
  </si>
  <si>
    <t>Faze 3~</t>
  </si>
  <si>
    <t>Priključna moč 4517 W</t>
  </si>
  <si>
    <t>Priključni tok 8.08 A</t>
  </si>
  <si>
    <t>Ustreza ventilator dobavitelja Provent ali enakovredno:</t>
  </si>
  <si>
    <t>MUB/T 062 630D4 - KC1-EXH1 ali enakovredno</t>
  </si>
  <si>
    <t>Dušilec zvoka</t>
  </si>
  <si>
    <t>Ustreza dušilec zvoka dobavitelja Provent ali enakovredno:</t>
  </si>
  <si>
    <t>Systemair SSD 560/630	 ali enakovredno</t>
  </si>
  <si>
    <t>Vezna plošča</t>
  </si>
  <si>
    <t>Ustreza vezna plošča dobavitelja Provent ali enakovredno:</t>
  </si>
  <si>
    <t>Systemair TDA 560/630	 ali enakovredno</t>
  </si>
  <si>
    <t>RZ 1000 x 500 mm - KC1-MD2	 ali enakovredno</t>
  </si>
  <si>
    <r>
      <t xml:space="preserve">Ventilator </t>
    </r>
    <r>
      <rPr>
        <sz val="11"/>
        <rFont val="Arial Narrow"/>
        <family val="2"/>
        <charset val="238"/>
      </rPr>
      <t>za dovod svežega zraka iz nape v sosednje prostore</t>
    </r>
  </si>
  <si>
    <t>Pretok: 1150 m3/h</t>
  </si>
  <si>
    <t>Zunanji padec tlak: XXX Pa</t>
  </si>
  <si>
    <t>Napetost (nominalna) 230 V</t>
  </si>
  <si>
    <t>Faze 1~</t>
  </si>
  <si>
    <t>Priključna moč 124 W</t>
  </si>
  <si>
    <t>Priključni tok 0,901 A</t>
  </si>
  <si>
    <t>PRIO 250EC - KC1-MF3 in KC2-MF3 in KC2-MF4 ali enakovredno</t>
  </si>
  <si>
    <t>Pretok: 1500 m3/h</t>
  </si>
  <si>
    <t>Priključna moč 170 W</t>
  </si>
  <si>
    <t>Priključni tok 1.34 A</t>
  </si>
  <si>
    <t>PRIO 250EC-L - KC1-MF4 ali enakovredno</t>
  </si>
  <si>
    <r>
      <t xml:space="preserve">Inteligentni regulacijski sistem </t>
    </r>
    <r>
      <rPr>
        <sz val="11"/>
        <rFont val="Arial Narrow"/>
        <family val="2"/>
        <charset val="238"/>
      </rPr>
      <t>prezračevanja kuhinje</t>
    </r>
  </si>
  <si>
    <t>Inteligentni regulacijski sistem za prezračevanje profesionalnih kuhinj samodejno optimizira pretok in tlak zraka za vsako kuhinjsko napo  glede na intenzivnost delovanja termičnih elementov pod njo.  Inteligentni regulacijski sistem zagotavlja s tako regulacijo tudi več kot 60% prihranka toplotne energije za ogrevanje zraka in tudi več kot 60% prihranka električne energije za ventilatorje. Ob tem se doseže bistveno izboljšanje delovnih razmer v kuhinji zaradi:
 - V vseh pogojih delovanja termičnih elementov se doseže kvalitetna prezračenost prostora kuhinje in učinkovito sesanje odpadnega zraka vsake kuhinjske nape.
 - Zniža se možnost prepiha.
 - Zniža se povprečni nivo hrupa v kuhinji.
 - Zaposlene v kuhinji se razbremeni dela z upravljanjem prezračevalnega sistema, da se lahko posvetijo samo osnovni dejavnosti kuhanja.</t>
  </si>
  <si>
    <t>Regulacijski sistem vključuje regulacijsko omaro,upravljalni panel z zaslonom na dotik in vse regulacijske elemente potrebne za delovanje prezračevalnega sistema - temperaturni senzorji, tlačni senzorji, servopogoni … Regulacijska omara nadometne izvedbe je izdelana v zaščiti najmanj IP20. V omaro so vgrajeni PLC krmilnik za vodenje celotnega sistema prezračevanja kuhinje,  elementi stikalne tehnike, zaščita, sponke, glavno električno stikalo.</t>
  </si>
  <si>
    <t>Regulacijski sistem vključuje še naslednje pomembne funkcije:</t>
  </si>
  <si>
    <t xml:space="preserve"> - Vodenje EC ventilatorjev s funkcijo vzdrževanja konstantnega tlaka.</t>
  </si>
  <si>
    <t xml:space="preserve"> - Vodenje frekvenčnih regulatorjev za ventilatorje s funkcijo vzdrževanja konstantnega tlaka.</t>
  </si>
  <si>
    <t xml:space="preserve"> - Regulacija ventilatorja za dovod svežega zraka iz glavne visoko učinkovite varčne nape v druge prostore, kjer ni dovoda svežega zraka iz visoko učinkovite varčne nape.</t>
  </si>
  <si>
    <t xml:space="preserve"> - Vodenje hidravličnega modula v glavni varčni nape za dogrevanje zraka.</t>
  </si>
  <si>
    <t xml:space="preserve"> - Vodenje ventila vodnega hladilnika z analognim izhodom 0-10 V.</t>
  </si>
  <si>
    <t xml:space="preserve"> - Preklapljanje med grelnim in hladnilnim načinom dela na podlagi temperature energetskega medija.</t>
  </si>
  <si>
    <t xml:space="preserve"> - Samodejno vklapljanje in izklapljanje prezračevalnega sistema po nastavljenem tedenskem urniku.</t>
  </si>
  <si>
    <t xml:space="preserve"> - Samodejno opozarjanje uporabnika na vzdrževalne in servisne posege.</t>
  </si>
  <si>
    <t xml:space="preserve"> - Izvajanje varnostnih in zaščitnih funkcij.</t>
  </si>
  <si>
    <t xml:space="preserve"> - Alarmiranje motenj in izpadov.</t>
  </si>
  <si>
    <t xml:space="preserve"> - Zgodovina motenj in izpadov.</t>
  </si>
  <si>
    <t xml:space="preserve"> - Servisno vzdrževalni modul za zagotovitev daljinskega vpogleda v zgodovino delovanja sistema prezračevanja kuhinje, na podlagi katerega se stranki omogoči lažja in hitrejša diagnostika in odprava napak med obratovanjem ter svetovanje pri ukrepih za dosego maksimalne energetske učinkovitosti in dobrih pogojev za delo v kuhinji.</t>
  </si>
  <si>
    <t xml:space="preserve"> - Nadzorni SCADA modul za vzpostavitev podatkovne povezave z nadzornim sistemom uporabnika po protokolu Modbus TCP/IP. Vključuje potrebno strojno opremo in interpretacijo komunikacijskih tabel.</t>
  </si>
  <si>
    <t>Ustreza inteligentni regulacijski sistem za prezračevanje profesionalnih kuhinj Kiventis s samodejno optimizacijo pretoka zraka vsake kuhinjske nape glede na intenzivnost delovanja termičnih elementov pod njo dobavitelja Provent ali enakovredno.</t>
  </si>
  <si>
    <t>Zagon sistema in povezana dela</t>
  </si>
  <si>
    <t xml:space="preserve">Zajema končno sestavo kuhinjske nape s sestavnimi deli iz nerjaveče pločevine, ko so osrednji deli kuhinjske nape skladno z navodili obešeni na strop, priklopljeni na prezračevalni sistem in na sistem vodnega ogrevanja. Montaža se izvede preden se pod napo postavijo termični bloki. V kolikor so elementi termičnega bloka že postavljeni, jih mora naročnik zaščititi tako, da monter lahko stopi nanje. </t>
  </si>
  <si>
    <t>Uvajanje inštalaterjev v projekt.</t>
  </si>
  <si>
    <t>Električni priklop predhodno s strani inštalaterja dobavljenih in napeljanih kablov za prezračevalni sistem kuhinje. Kabli so napeljani do mikrolokacij elementov periferne opreme, v krmilno omaro, v razdelilno omarico v napi ter označeni skladno z načrtom električnih kablov.</t>
  </si>
  <si>
    <t>Zagon prezračevalnega sistema.</t>
  </si>
  <si>
    <t>Šolanje uporabnika in nastavitev prezračevalnega sistema kuhinje, ko je kuhinja že določen čas v obratovanju.</t>
  </si>
  <si>
    <r>
      <rPr>
        <b/>
        <sz val="11"/>
        <rFont val="Arial Narrow"/>
        <family val="2"/>
        <charset val="238"/>
      </rPr>
      <t>Odvodna napa</t>
    </r>
    <r>
      <rPr>
        <sz val="11"/>
        <rFont val="Arial Narrow"/>
        <family val="2"/>
        <charset val="238"/>
      </rPr>
      <t xml:space="preserve"> je izdelana iz inox pločevine kvalitete 1.4301 in ima vgrajene elemente za regulacijo pretoka zraka glede na termično obremenitev pod napo.
V kuhinjsko napo so vgrajeni še naslednji elementi:</t>
    </r>
  </si>
  <si>
    <t>Merilni segment pretoka 300 mm</t>
  </si>
  <si>
    <t>Pretok odvod: 800 m3/h</t>
  </si>
  <si>
    <t>Širina B = 1200 mm</t>
  </si>
  <si>
    <t>EXTRACTA-W 1400 x 1200 - KN-EXT1	 ali enakovredno</t>
  </si>
  <si>
    <t>Pretok odvod: 700 m3/h</t>
  </si>
  <si>
    <t>Dolžina L = 1200 mm</t>
  </si>
  <si>
    <t>Širina B = 1100 mm</t>
  </si>
  <si>
    <t>EXTRACTA-W 1200 x 1100 - KN-EXT2	 ali enakovredno</t>
  </si>
  <si>
    <r>
      <rPr>
        <b/>
        <sz val="11"/>
        <rFont val="Arial Narrow"/>
        <family val="2"/>
        <charset val="238"/>
      </rPr>
      <t>Klimatska naprava</t>
    </r>
    <r>
      <rPr>
        <sz val="11"/>
        <rFont val="Arial Narrow"/>
        <family val="2"/>
        <charset val="238"/>
      </rPr>
      <t xml:space="preserve"> z dovodnim in odvodnim EC ventilatorjem z nazaj zakrivljenimi lopaticami. Naprava ima vgrajen plastični ploščni prenosnik toplote z visokim izkoristkom, ki je odporen na manjše udarce in določene kemikalije. Več možnih razredov filtracije (G4, M5 ali F7) na dovodu in odvodu. Ohišje naprave je iz sendvič panelov s poliuretanskim polnilom debeline 30 mm in s toplotno prevodnostjo 0,024 W/m2K. Toplotna izolativnost ohišja razred T2, toplotni mostovi razred TB1 skladno s standardom EN 1886. Vgrajeni EC motorji skladno s standardom ErP 2015. SFP &lt; 0,45 W/(m3/h) skladno s pHI (za določeno območje delovanja). Lovilna posoda za kondenz in notranjost naprave sta narejena v skladu s higienskimi zahtevami po DIN 6022.  Konstrukcija naprave omogoča talno pokončno ali ležečo izvedbo in stropno izvedbo. Prav tako je možno prilagajanje priključkov.</t>
    </r>
  </si>
  <si>
    <t>Sestavni deli naprave:</t>
  </si>
  <si>
    <t xml:space="preserve"> - kanalski električni predgrelnik,</t>
  </si>
  <si>
    <t xml:space="preserve"> - žaluzija z motornim pogonom na dovodu in odvodu, </t>
  </si>
  <si>
    <t xml:space="preserve"> - filter M5 na dovodu</t>
  </si>
  <si>
    <t xml:space="preserve"> - filter F7 na odvodu</t>
  </si>
  <si>
    <t xml:space="preserve"> - ploščni prenosnik toplote,</t>
  </si>
  <si>
    <t xml:space="preserve"> - by-pass z motornim pogonom,</t>
  </si>
  <si>
    <t xml:space="preserve"> - ventilatorji z nazaj zakrivljenimi lopaticami in EC motorji,</t>
  </si>
  <si>
    <t xml:space="preserve"> - vodni grelnik vgrajen v napravo,</t>
  </si>
  <si>
    <t xml:space="preserve"> - mešalni ventil s pogonom, črpalko in krogljična zaporna ventila za vodni grelnik,</t>
  </si>
  <si>
    <t xml:space="preserve"> - vodni hladilnik vgrajen v napravo,</t>
  </si>
  <si>
    <t xml:space="preserve"> - mešalni ventil s pogonom in krogljična zaporna ventila za vodni hladilnik, </t>
  </si>
  <si>
    <t xml:space="preserve"> - elastični priključki.</t>
  </si>
  <si>
    <t>Tehnične karakteristike naprave</t>
  </si>
  <si>
    <t>Ventilatorji dovod</t>
  </si>
  <si>
    <t>Pretok zraka m3/h 3300</t>
  </si>
  <si>
    <t>Eksterni statični tlak Pa 300</t>
  </si>
  <si>
    <t>Napetost (nominalno) V 400</t>
  </si>
  <si>
    <t>Max. moč (za projektiranje) kW 1.2</t>
  </si>
  <si>
    <t>Max. tok (za projektiranje) A 2.19</t>
  </si>
  <si>
    <t>SFP W/(m3/h) 0,702</t>
  </si>
  <si>
    <t>Ventilatorji odvod</t>
  </si>
  <si>
    <t>Max. moč (za projektiranje) kW 1.1</t>
  </si>
  <si>
    <t>Max. tok (za projektiranje) A 1.67</t>
  </si>
  <si>
    <t>SFP W/(m3/h) 0,325</t>
  </si>
  <si>
    <t>Ploščni prenosnik toplote:</t>
  </si>
  <si>
    <t>Izkoristek vračanja energije zima (poletje) % 71 (63)</t>
  </si>
  <si>
    <t>Moč menj. toplote zima (poletje) kW 29.2 (4.3)</t>
  </si>
  <si>
    <t>Vodni grelnik dovod</t>
  </si>
  <si>
    <t>Grelni medij voda</t>
  </si>
  <si>
    <t>Temp. na vstopu (za plošč. menj.) °C 10</t>
  </si>
  <si>
    <t>Temp. na izstopu (za grelnikom) °C 19</t>
  </si>
  <si>
    <t>Grelna moč kW 10.9</t>
  </si>
  <si>
    <t>Padec temp. grelnega medija °C 40 / 30</t>
  </si>
  <si>
    <t>Pretok medija (iz izvora) l/h 938</t>
  </si>
  <si>
    <t>Padec tlaka medija</t>
  </si>
  <si>
    <t xml:space="preserve"> v menjalniku toplote kPa 8.50</t>
  </si>
  <si>
    <t xml:space="preserve"> v ventilu kPa 1.99</t>
  </si>
  <si>
    <t>Dimenzije priklj. (hidravl. centrala) 1" notranja izvedba</t>
  </si>
  <si>
    <t>Kapaciteta menjalnika toplote l 3.5</t>
  </si>
  <si>
    <t>Tip grelnika T 5400 3R / Tip 1</t>
  </si>
  <si>
    <t>Vodni hladilnik dovod</t>
  </si>
  <si>
    <t>Hladilni medij etilen glikol</t>
  </si>
  <si>
    <t>Temp. na vstopu (za plošč. menj.) °C 28</t>
  </si>
  <si>
    <t>Temp. na izstopu (za hladilnikom) °C 17</t>
  </si>
  <si>
    <t>Hladilna moč kW 17.0</t>
  </si>
  <si>
    <t>Padec temp. grelnega medija °C 7 / 14</t>
  </si>
  <si>
    <t>Pretok medija (pri max. moči) l/h 2280</t>
  </si>
  <si>
    <t xml:space="preserve"> v menjalniku toplote kPa 18.50</t>
  </si>
  <si>
    <t xml:space="preserve"> v ventilu kPa 0.57</t>
  </si>
  <si>
    <t>Kapaciteta menjalnika toplote l 6.4</t>
  </si>
  <si>
    <t>Tip hladilnika W 5400 6R / Tip 1</t>
  </si>
  <si>
    <t>Regulacijski sistem</t>
  </si>
  <si>
    <t xml:space="preserve">Krmilno-nadzorni sistem proizvajalca klimatske naprave, ki zajema: elektro omaro s krmilnim in močnostnim delom, periferno opremo (tipala, motorne pogone, diferenčne merilnike tlaka, termostate), možnost daljinskega upravljanja preko upravljalne konzole s touch zaslonom, WEB server, navodila za ožičenje, uporabo in servisiranje ter zagon. </t>
  </si>
  <si>
    <t>Regulacijske zahteve</t>
  </si>
  <si>
    <t xml:space="preserve"> - konstanten pretok na dovodu in odvodu</t>
  </si>
  <si>
    <t xml:space="preserve"> - digitalni vhod za vklop in izklop naprave (breznapetostni kontakt)</t>
  </si>
  <si>
    <t xml:space="preserve"> - digitalni vhod za nastavljanje režima delovanja - leto/zima (breznapetostni kontakt)</t>
  </si>
  <si>
    <t xml:space="preserve"> - digitalni izhod - signal splošne napake</t>
  </si>
  <si>
    <t>Vključno</t>
  </si>
  <si>
    <t xml:space="preserve"> - kabliranje med klimatsko napravo in elementi regulacije v prostoru strojnice na razdalji do 5 m in zagon naprave, šolanje uporabnika.</t>
  </si>
  <si>
    <t xml:space="preserve"> - priprava komunikacijskih tabel za izvajalca CNS na objektu. Pregled funkcij naprave z izvajalcem CNS.</t>
  </si>
  <si>
    <t>Ustreza dovodno-odvodna prezračevalna naprava dobavitelja Provent ali enakovredno:</t>
  </si>
  <si>
    <t>Duplex 5400 Basic za montažo v prostor, skupaj s krmilno nadzornim sistemom aMotion	 ali enakovredno</t>
  </si>
  <si>
    <r>
      <t xml:space="preserve">Inox obloge </t>
    </r>
    <r>
      <rPr>
        <sz val="11"/>
        <rFont val="Arial Narrow"/>
        <family val="2"/>
        <charset val="238"/>
      </rPr>
      <t>nad kuhinjskimi napami</t>
    </r>
  </si>
  <si>
    <t>Vključuje izdelavo in montažo inox oblog na objektu. Izdelajo se na osnovi opravljenih izmer na objektu. Montirajo se po zgornjem notranjem obodu nape po detajlu ponudnika nape. Višina oblog je približno XXX mm.</t>
  </si>
  <si>
    <t>Ustrezajo obloge dobavitelja Provent ali enakovredno:</t>
  </si>
  <si>
    <t>Dvig dovodne prezračevalne naprave KN4 ter odvodnega ventilatorja MUB/T 062 z avto dvigalom na streho (h=16m) z vso potrebno opremo za dvigovanje ter upoštevanimi in izvedenimi varnostnimi ukrepi za varovanje območja</t>
  </si>
  <si>
    <t>Dobava in montaža okroglega energetsko učinkovitega kanalskega ventilatorja iz pocinkane pločevine za vgradnjo na okrogli zračni kanal. S priloženimi nosilci za montažo ventilatorja na steno ali strop. Pritrditev na okrogli kanal se izvede s kanalskimi objemkami FK, ki zmanjšajo prenos vibracij po kanalu. Ventilator se lahko vgradi v poljubnem položaju in ne zahteva dodatnega vzdrževanja. Ohišje je na spojih zakrivljeno in zagotavlja maksimalno zračno tesnost razreda C, skladno z EN 12237. Elektronsko komutiran (EC) motor zagotavlja zanesljivo, tiho in optimalno delovanje ventilatorja na celotnem delovnem območju. Rotor ventilatorja ima nazaj zakrivljene lopatice in je statično ter dinamično centriran. Ventilator je dobavljen s tovarniško prednastavljenim potenciometrom za nastavitev območja delovanja (0-10V). Naprava ima vgrajen termični kontakt z električnim resetom za zaščito motorja.  
Zaščita motorja IP 44.</t>
  </si>
  <si>
    <t>V = 290 m3/h
H = 130 Pa
Ne = 53 W</t>
  </si>
  <si>
    <t>SYSTEMAIR K 160 M ali enakovredni</t>
  </si>
  <si>
    <t>Dobava in montaža petstopenjskega regulatorja vrtljajev z zaščito elektromotorja, maksimalni tok: 1 A; ~230 V</t>
  </si>
  <si>
    <t>Systemair REE 1 ali enakovredno</t>
  </si>
  <si>
    <t xml:space="preserve">Aluminijaste zaščitne rešetke za vgradnjo v kanal, komplet z vgradnim okvirjem v naravni barvi in montažnim materialom 
(kot npr. AZR-4/2) </t>
  </si>
  <si>
    <t>B x H = 800 x 400</t>
  </si>
  <si>
    <t>Dobava in vgradnja aluminijaste fasadne rešetke za odvod zraka z zaščitno mrežico prašno barvana v beli barvi po RAL na zahtevo arhitekta.</t>
  </si>
  <si>
    <t>IGK Ø 160</t>
  </si>
  <si>
    <t>325 x 125 (+ priključna komora)</t>
  </si>
  <si>
    <t>325 x 225 (+ priključna komora)</t>
  </si>
  <si>
    <t>425 x 225 (+ priključna komora)</t>
  </si>
  <si>
    <t>825 x 325 (+ priključna komora)</t>
  </si>
  <si>
    <t>Dobava in montaža dovodnega difuzorja z laminarnim vpihom za doseganje laminarnega dovoda zraka v prostor kuhinje v kompletu s komoro z integriranim perforiranim valjem in filtrom, da se doseže čim bolj enakomeren dovod zraka po celotni površini dofuzorja. Maska difuzorja je standardno iz pocinkane pločevine in barvana v RAL 9010 MAT barvi.</t>
  </si>
  <si>
    <t>Tip: SD 800 x 600 ali enakovredno</t>
  </si>
  <si>
    <t>Tip: SD 1000 x 600 ali enakovredno</t>
  </si>
  <si>
    <t>Dobava in montaža okroglega vrtinčnega difuzorja z fiksnimi lamelami za dosego visoke stopnje indukcije, za visok volumen zraka pri nizkih ravneh zvoka in nizkih padcih tlaka, za vpih zraka. Vgradnja v spuščen strop. Komplet z priključno komoro PBS iz pocinkane pločevine s stranskim priključkom, izolirano  z izolacijo 6mm, loputo za regulacijo zraka, pritrdilnim in tesnilnim materialom. Barva RAL po izbiri arhitekta, Tip: DK-O-I ali enakovredno</t>
  </si>
  <si>
    <t>Ø 125</t>
  </si>
  <si>
    <t>Ø 160</t>
  </si>
  <si>
    <t>Ø 200</t>
  </si>
  <si>
    <t>Ø 250</t>
  </si>
  <si>
    <t>Ø 315</t>
  </si>
  <si>
    <t>Dobava in montaža prezračevalnega ventila za odvod zraka z navojem za regulacijo pretoka zraka. Barvan v RAL 9010 mat. 
tip PV-1N ali enakovredno</t>
  </si>
  <si>
    <t>vel. ø125</t>
  </si>
  <si>
    <t>vel. ø160</t>
  </si>
  <si>
    <t>Mehanski okrogli regulator pretoka zraka - brez pomožne energije, območje nastavljanja količine zraka 1:4. Naprava je sestavljena iz ohišja iz pocinkane pločevine, aluminijaste lopute ter ročnim mehanizmom za nastavitev pretoka. Delovnanje v temperaturnem območju od -20°C do 50°C, pri tlačni diferenci do 1000 Pa.
Tip: Trox RN ali enakovredno</t>
  </si>
  <si>
    <t>Ø 100</t>
  </si>
  <si>
    <t>Mehanski okrogli regulator pretoka zraka, z možnostjo nastavljanja količina zraka , za vzdrževanje konstantnega pretoka zraka, brez pomožne energije, z regulacijsko loputo, z ohišjem iz plastike, za vgradnjo v prezračevalno cev.
Tip: Trox VFL ali enakovredno</t>
  </si>
  <si>
    <t xml:space="preserve">Kulisni dušilnik zvoka PZ. Zunanji plašč je izdelan iz pocinkane pločevine, dušilne kulise so iz steklene volne debeline 100 mm obložene z vodili na vstopu in izstopu. </t>
  </si>
  <si>
    <t>dim. 500x400, L=1.000 mm, št.kulis=3, De(250Hz)=12 dB</t>
  </si>
  <si>
    <t>Dobava in montaža okroglega dušilca zvoka, z montažnim in tesnilnim materialom</t>
  </si>
  <si>
    <t>LDC - 160 - 900</t>
  </si>
  <si>
    <t>ø100 mm</t>
  </si>
  <si>
    <t>ø125 mm</t>
  </si>
  <si>
    <t>ø160 mm</t>
  </si>
  <si>
    <t>ø200 mm</t>
  </si>
  <si>
    <t>ø250 mm</t>
  </si>
  <si>
    <r>
      <t xml:space="preserve">VTZ, ODZ, ZUZ, ZAZ zrak </t>
    </r>
    <r>
      <rPr>
        <sz val="11"/>
        <rFont val="Arial Narrow"/>
        <family val="2"/>
        <charset val="238"/>
      </rPr>
      <t xml:space="preserve"> debelina d=19mm</t>
    </r>
  </si>
  <si>
    <t>opomba: izolacija vseh kanalov!</t>
  </si>
  <si>
    <t>Dobava in montaža stabilnega gasilnega sistema pod napo termične priprave, komplet z gasilno tekočino, šobami za gašenje, avtomatskim ventilom za proženje, pripadajočo požarno centralo, rezervoarjem gasilnega sredstva, INOX omarico, INOX cevnimi razvodi ter ožičenjem do razdalje 20m, montažnim in pritrdilnim materialom.</t>
  </si>
  <si>
    <t xml:space="preserve"> ø250</t>
  </si>
  <si>
    <t>Prezračevanje - Učilnice pritličje (1. faza)</t>
  </si>
  <si>
    <r>
      <t>Prezračevalna naprava KN2</t>
    </r>
    <r>
      <rPr>
        <b/>
        <sz val="9"/>
        <rFont val="Arial"/>
        <family val="2"/>
        <charset val="238"/>
      </rPr>
      <t xml:space="preserve">- </t>
    </r>
    <r>
      <rPr>
        <b/>
        <sz val="11"/>
        <rFont val="Arial"/>
        <family val="2"/>
        <charset val="238"/>
      </rPr>
      <t>Učilnice P+1.N</t>
    </r>
  </si>
  <si>
    <t>Mehanske lastnosti ohišja klimatske naprave po EN 1886 so naslednje: 
	mehanska stabilnost: razred D1
	tesnost ohišja pri negativnem tlaku -400 Pa: razred L1
	tesnost ohišja pri pozitivnem tlaku +700 Pa: razred L1
	tesnost vgrajenih filtrov pri negativnem tlaku -400 Pa: razred F9
	tesnost vgrajenih filtrov pri pozitivnem tlaku +400 Pa: razred F9
	toplotna prehodnost ohišja: razred T2
	faktor toplotnih mostov: razred TB2
	razred požarne odpornosti toplotne izolacije A1 po EN 13501-1
Skupni podatki naprave:
	dolžina:	7140 mm
	širina:	2275 mm
	višina:	2845 mm
	teža:	3870 kg
Pretok zraka skozi napravo:
Dovod: 22.920 m3/h
Odvod: 22.920 m3/h</t>
  </si>
  <si>
    <t xml:space="preserve">DOVOD
Vrečasti filter s filtracijo ePM2.5 70% po ISO 16890 ( F7 ), dolžine vreč 500 mm, vgrajen v filtrsko ogrodje, s stranskim izvlekom. Filter se poslužuje s strani skozi posluževalna vrata.
Zobniška regulacijska žaluzija razreda tesnosti 2 po EN 1751, z zunanje ležečimi zobniki iz polipropilena PA6+GF30%, z okvirom in loputami iz aluminija EN AW-6060, s tesnenjem med loputami s tesnilnim trakom iz EPDM materiala in s pogonsko osjo iz pocinkanega jekla. Vgrajene so na zunanjii strani ohišja in pripravljene za vgradnjo motornega pogona.
Fleksibilni priključek razreda tesnosti C po EN13810 in po EN 1507 v območju od ±1500 Pa, je sestavljen iz dveh prirobničnih okvirjev iz pocinkane jeklene pločevine z integriranim tesnilnim trakom iz EPDM gume in fleksibilnega dela iz nehigroskopskega materiala, uporabnega v območju od -10 do+80°C.
Dodatek 1 kpl.	Kabel za izenačitev potencialov za fleksibilni priključek
Vzorčna komora za vgradnjo v kanal - 1 kpl
</t>
  </si>
  <si>
    <t>Diagonalno vgrajen ploščni rekuperator z visokim izkoristkom. Enota s ploščnim rekuperatorjem ima obvodni kanal za zunanji zrak z obvodno žaluzijo in opcijo eliminatorja vodnih kapljic na strani odvodnega zraka, ki je sestavljen iz okvira iz korozijsko odpornega aluminija in lovilnih lamel iz PPTV. Pod celotnim rekuperatorjem je na strani dovodnega in odvodnega zraka v dno integrirana banja za zbiranje in odvod kondenzata iz nerjavečega materiala.Materiali rekuperatorja:
	satovje: Aluminij
	okvir: Aluminij
Tehnični podatki za zimsko obdobje:
	stopnja vračanja občutene toplote: 86,1%
	stanje dovodnega zraka pred enoto: -13,00°C/90,0% r.vl.
	stanje dovodnega zraka za enoto: 15,40°C/10,0% r.vl.
	vrnjena toplotna energija: 218,57 kW
Tehnični podatki za poletno obdobje:
	stopnja vračanja občutene toplote: %
	stanje dovodnega zraka pred enoto: 33,00°C/40,0% r.vl.
	stanje dovodnega zraka za enoto: 27,60°C/55,0% r.vl.
	vrnjena toplotna energija: 41,64 kW
Bana za odvod kondenza</t>
  </si>
  <si>
    <t>Prostotekoči ventilator z EC motorjem, vgrajen direktno na ventilatorsko steno, brez spiralnega ohišja, je postavljen v klimatsko napravo pravokotno na tok zraka, z rotorjem z nazaj zakrivljenimi lopaticami, nameščenim direktno na gredi EC motorja, z zvezno regulacijo števila vrtljajev. Ventilatorski rotor je dinamično uravnotežen po DIN ISO 1940 del 1 – G 2,5.
Tehnični podatki:
	Pretok zraka: 22.920 m3/h,
	Zunanji padec tlaka: 400 Pa,
	Število ventilatorjev: 2,
	SFP: 1.207 kW/(m3/h),
	Moč= 4,600 kW - IE5 EC</t>
  </si>
  <si>
    <t>Vodni grelnik je sestavljen iz okvira, lamelnega paketa, zbiralnih cevi z navojnimi priključki po ISO R7 ter priključki za praznjenje in odzračevanje. Prehod priključkov skozi pokrov klimatske naprave je zatesnjen z izolacijo in gumijastimi rozetami. Register stoji na vodilih in je prosto izvlečljiv.
Materiali:
	okvir: pocinkana pločevina
	cevi: baker
	lamele: Aluminij 
	zbiralna cev: baker
Tehnični podatki:
	grelna tekočina: Voda
	temperaturni režim tekočine:40,00/30,00°C
	padec tlaka na strani tekočine: 13,49 kPa
	pretok tekočine: 1,2210 l/s
	predvidena grelna moč: 50,67 kW
	temperatura pred grelnikom: 15,40°C
	temperatura za grelnikom: 22,00°C
	3-p mešalni ventil z elektromotornim pogonom, Kvs = 11,97
	protizmrzovalni termostat grelnika</t>
  </si>
  <si>
    <t>Vodni hladilnik je sestavljen iz okvira, lamelnega paketa, zbiralnih cevi z navojnimi priključki po ISO R7 ter priključki za praznjenje in odzračevanje. Prehod priključkov skozi pokrov klimatske naprave je zatesnjen z izolacijo in gumijastimi rozetami. Register stoji na vodilih in je prosto izvlečljiv. Pod hladilnikom je banja s tristranskim nagibom za zbiranje in hitrejši odvod kondenzata iz nerjavečega materiala.
Materiali:
	okvir: Nerjaveča pločevina 304
	cevi: baker
	lamele: Aluminij 
	zbiralna cev: baker
Tehnični podatki:
	hladilna tekočina: Voda
	temperaturni režim tekočine: 7,00/12,00°C 
	pretok tekočine: 3,9190 l/s
	padec tlaka na strani tekočine: 27,27 kPa
	predvidena hladilna moč: 82,16 kW
	temperatura pred hladilnikom: 27,60°C/55,0%
	temperatura za hladilnikom: 20,00°C/78,9%
	3-p mešalni ventil z elektromotornim pogonom, Kvs = 27,02
Bana za odvod kondenza</t>
  </si>
  <si>
    <t>Prostotekoči ventilator z EC motorjem, vgrajen direktno na ventilatorsko steno, brez spiralnega ohišja, je postavljen v klimatsko napravo pravokotno na tok zraka, z rotorjem z nazaj zakrivljenimi lopaticami, nameščenim direktno na gredi EC motorja, z zvezno regulacijo števila vrtljajev. Ventilatorski rotor je dinamično uravnotežen po DIN ISO 1940 del 1 – G 2,5.
Tehnični podatki:
	Pretok zraka: 22.920 m3/h,
	Zunanji padec tlaka: 400 Pa,
	Število ventilatorjev: 2,
	SFP: 1.175 kW/(m3/h),
	Moč= 4,600 kW - IE5 EC</t>
  </si>
  <si>
    <t>Tip KA HSI-7-4-D-R-50F-TB2-L2	 ali enakovredno</t>
  </si>
  <si>
    <t>B x H = 1.600 x 800</t>
  </si>
  <si>
    <t>B x H = 1.800 x 1.000</t>
  </si>
  <si>
    <t>B x H = 425 x 225</t>
  </si>
  <si>
    <t>B x H = 525 x 225</t>
  </si>
  <si>
    <t>Dobava in montaža vrtinčnega dovodnega difuzorja s plastičnimi usmerniki v kovinski kvadratni stropni plošči 600x600, kompletno z izolirano priključno komoro z regulacijsko loputo v priključku. (barva RAL 9010 oz. po izbiri arhitekta). Tip: DEV-K - Z ali enakovredno</t>
  </si>
  <si>
    <t>vel. 600/24</t>
  </si>
  <si>
    <t>vel. ø200</t>
  </si>
  <si>
    <t>825 x 225</t>
  </si>
  <si>
    <t>Dobava in montaža linijskega šobnega difuzorja s prosto nastavljivimi šobami za izpih zraka horizontalno pod strop in z izolirano komoro z regulacijsko loputo v priključku;</t>
  </si>
  <si>
    <t xml:space="preserve"> LD-19/2/W/K/M/Z/I9 dolžina 1.000 mm</t>
  </si>
  <si>
    <t>Dobava in montaža linijskega šobnega difuzorja  s prosto nastavljivimi šobami npr Systemair CAP-SD, vključno z vsemi povezovalnimi in končnimi kosi.</t>
  </si>
  <si>
    <t>CAP-SD-3-1500-SW</t>
  </si>
  <si>
    <t>FD25-M230-S  1.500 x 600 ali enakovredno</t>
  </si>
  <si>
    <t>FD25-M230-S  1.500 x 500 ali enakovredno</t>
  </si>
  <si>
    <t>FD25-M230-S  1.000 x 400 ali enakovredno</t>
  </si>
  <si>
    <t>FD25-M230-S  800 x 250 ali enakovredno</t>
  </si>
  <si>
    <t>FD25-M230-S  600 x 300 ali enakovredno</t>
  </si>
  <si>
    <t>FD25-M230-S  400 x 250 ali enakovredno</t>
  </si>
  <si>
    <t>FD25-M230-S  300 x 250 ali enakovredno</t>
  </si>
  <si>
    <t>1.500 x 600</t>
  </si>
  <si>
    <t>1.500 x 500</t>
  </si>
  <si>
    <t>1.000 x 400</t>
  </si>
  <si>
    <t>800 x 250</t>
  </si>
  <si>
    <t>600 x 300</t>
  </si>
  <si>
    <t>400 x 250</t>
  </si>
  <si>
    <t>300 x 250</t>
  </si>
  <si>
    <t>ADAR-CA 300x100</t>
  </si>
  <si>
    <t xml:space="preserve">Kulisni dušilnik zvoka DZ. Zunanji plašč je izdelan iz pocinkane pločevine, dušilne kulise so iz steklene volne debeline 100 mm obložene z vodili na vstopu in izstopu. </t>
  </si>
  <si>
    <t>dim. 300x250, L=1.000 mm, št.kulis=2, De(250Hz)=12 dB</t>
  </si>
  <si>
    <t>AB stena, plošča debeline  do 30 cm, 
dimenzija 1.600 x 700 mm
kanal - požarna loputa 1.500x600 mm gorljiva izolacija 19 mm</t>
  </si>
  <si>
    <t>AB stena, plošča debeline  do 30 cm, 
dimenzija 1.600 x 600 mm
kanal - požarna loputa 1.500x500 mm gorljiva izolacija 19 mm</t>
  </si>
  <si>
    <t>AB stena, plošča debeline  do 30 cm, 
dimenzija 1.100 x 500 mm
kanal - požarna loputa 1.000x400 mm gorljiva izolacija 19 mm</t>
  </si>
  <si>
    <t>AB stena, plošča debeline  do 30 cm, 
dimenzija 900 x 350 mm
kanal - požarna loputa 800x250 mm gorljiva izolacija 19 mm</t>
  </si>
  <si>
    <t>AB stena, plošča debeline  do 30 cm, 
dimenzija 700 x 400 mm
kanal - požarna loputa 600x300 mm gorljiva izolacija 19 mm</t>
  </si>
  <si>
    <t>AB stena, plošča debeline  do 30 cm, 
dimenzija 500 x 350 mm
kanal - požarna loputa 400x250 mm gorljiva izolacija 19 mm</t>
  </si>
  <si>
    <t>AB stena, plošča debeline  do 30 cm, 
dimenzija 400 x 350 mm
kanal - požarna loputa 300x250 mm gorljiva izolacija 19 mm</t>
  </si>
  <si>
    <t xml:space="preserve"> 400/350</t>
  </si>
  <si>
    <t xml:space="preserve"> 800/250</t>
  </si>
  <si>
    <t xml:space="preserve"> 600/400</t>
  </si>
  <si>
    <t>10.</t>
  </si>
  <si>
    <t>11.</t>
  </si>
  <si>
    <t>Prezračevanje Jedlinice</t>
  </si>
  <si>
    <t>Prezračevanje Kuhinje</t>
  </si>
  <si>
    <t>Pomožni modul za vodenje pogonov ventilov talnega gratja in priklop sobnih termostatov
■ 6-kanalni pomožni modul za Uponor Smatrix Base priključni modul Pulse X-245 6X
■ podpira do 6 sobnih termostatov in do 6 termopogonov
■ klik vgradnja
■ stopnja zaščite: IP20
■ barva: bela</t>
  </si>
  <si>
    <t>Priključni set</t>
  </si>
  <si>
    <t>WHI con-pump 40-12,5 #1</t>
  </si>
  <si>
    <t>za WTC-GW 80/100-A v povezavi s</t>
  </si>
  <si>
    <t>nepovratna loputa DN40</t>
  </si>
  <si>
    <t>Dopolnitev za WHI con-pump 40-12,5 #1</t>
  </si>
  <si>
    <t>Temp.tipalo-Set NTC5k 5000mm dolžine</t>
  </si>
  <si>
    <t>do 300 kW,  za plinski WTC z zračnim</t>
  </si>
  <si>
    <t>Razširitveni modul za dodatni</t>
  </si>
  <si>
    <t>ogrevalni krog WEM-EM-KA</t>
  </si>
  <si>
    <t>Razširitveni modul set za kaskado</t>
  </si>
  <si>
    <t>WEM-EM-KA</t>
  </si>
  <si>
    <t>Za regulacijo ene kaskade z do</t>
  </si>
  <si>
    <t>12 kondenzacijskimi kotli WTC 15-150</t>
  </si>
  <si>
    <t>Za uporabo samo v povezavi s</t>
  </si>
  <si>
    <t>sledečimi komponentami: WEM-EM-HK,</t>
  </si>
  <si>
    <t>WEM-EM-WW, WEM-EM-Sol, WEM-SG,</t>
  </si>
  <si>
    <t>WEM-FA-G WTC 15-32-B,</t>
  </si>
  <si>
    <t>WEM-FA-G tip 1 45/60-B verz. &gt;= 2.2,</t>
  </si>
  <si>
    <t>WEM-FA-G WTC-GW 80/100-A verz. &gt;= 1.0</t>
  </si>
  <si>
    <t>Integrirana regulacija za en črpalčni</t>
  </si>
  <si>
    <t>ogrevalni krog in en polnilni krog STV.</t>
  </si>
  <si>
    <t>Štirje multifunkcijski izhodi, dva</t>
  </si>
  <si>
    <t>digitalna vhoda ter dva vhoda za tipali.</t>
  </si>
  <si>
    <t>Uporabljivo tudi v povezavi s</t>
  </si>
  <si>
    <t>sistemsko ločitvijo.</t>
  </si>
  <si>
    <t>Izolirana pločevina na vseh</t>
  </si>
  <si>
    <t>nizkonapetostnih sponkah.</t>
  </si>
  <si>
    <t>CAN-Bus prek vijačnih sponk ali</t>
  </si>
  <si>
    <t>RJ11 vtične vezave.</t>
  </si>
  <si>
    <t>Prikaz stanja delov.prek 6-barvn. LED.</t>
  </si>
  <si>
    <t>Za montažo na zid ali letev.</t>
  </si>
  <si>
    <t>Mere: (ŠxVxG) 223 x 230 x 55 mm</t>
  </si>
  <si>
    <t>CAN-Bus kabel 3 m</t>
  </si>
  <si>
    <t>Kupon za WEM-Portal (za 5 letno koriščenje) neto cena</t>
  </si>
  <si>
    <t>Kupon za 5-letno uporabo Weishauptovega</t>
  </si>
  <si>
    <t>portala za upravljanje naprav (WEM)</t>
  </si>
  <si>
    <t>Za internetno povezavo na pametni</t>
  </si>
  <si>
    <t>telefon, računalnik,za daljinsko pomoč,</t>
  </si>
  <si>
    <t>daljinsko optimiziranje nastavitev</t>
  </si>
  <si>
    <t>Med hišnim modemom (ruter-jem</t>
  </si>
  <si>
    <t>oz. usmerjevalnikom) do notranje</t>
  </si>
  <si>
    <t>enote toplotne črpalke</t>
  </si>
  <si>
    <t>se pripravi UTP kabel.</t>
  </si>
  <si>
    <t>Modul zbiralnika DN100</t>
  </si>
  <si>
    <t>WHI coll-vic 100 #1</t>
  </si>
  <si>
    <t>Zbiralna cev predtoka in povratka</t>
  </si>
  <si>
    <t>sta termično ločeni DN100 za kaskado</t>
  </si>
  <si>
    <t>WTC-GW 80/100-A.</t>
  </si>
  <si>
    <t>Za priključitev enega WTC-GW 80/100-A</t>
  </si>
  <si>
    <t>v vrsto ali dveh WTC-GW 80/100-A pri</t>
  </si>
  <si>
    <t>montaži hrbtna na hrbtno stran.</t>
  </si>
  <si>
    <t>Z dvema cevnimi objemkami in</t>
  </si>
  <si>
    <t>toplotno izolacijo iz EPP lupine, vklj.</t>
  </si>
  <si>
    <t>z dvema zaključnimi čepi N2 (I).</t>
  </si>
  <si>
    <t>Set zaključnih čepov zbiralnika DN100</t>
  </si>
  <si>
    <t>WHI coll-end-vic #1</t>
  </si>
  <si>
    <t>za WTC-GW 80/100-A kaskado</t>
  </si>
  <si>
    <t>Dva zaključna čepa DN100 za modul</t>
  </si>
  <si>
    <t>zbiralnika s topl. izolacijo, možnostjo</t>
  </si>
  <si>
    <t>odzračevanja in spraznevanja</t>
  </si>
  <si>
    <t>Hidravlična kretnica</t>
  </si>
  <si>
    <t>za kaskado WTC 80/100-A do 400 kW</t>
  </si>
  <si>
    <t>skupne moči.</t>
  </si>
  <si>
    <t>Možnost vgradnje magnetit-zbiralnika.</t>
  </si>
  <si>
    <t>Z višinsko nastavljivim podnožjem,</t>
  </si>
  <si>
    <t>ventilom za odzračevanje, potopno</t>
  </si>
  <si>
    <t>tuljko za tipalo kretnice ter</t>
  </si>
  <si>
    <t>dvema cevnimi objemkami.</t>
  </si>
  <si>
    <t>Večdelna toplotna izolacija</t>
  </si>
  <si>
    <t>iz EPP (skladna z EnEV).</t>
  </si>
  <si>
    <t>Postavitev desno ali levo ob kaskadi.</t>
  </si>
  <si>
    <t>Volumski pretok sekundarne strani</t>
  </si>
  <si>
    <t>do 23 m3/h.</t>
  </si>
  <si>
    <t>Priključki primarne strani: DN100</t>
  </si>
  <si>
    <t>povezava s cevno objemko</t>
  </si>
  <si>
    <t>Sekundarna stran: DN80/PN6 prirob.</t>
  </si>
  <si>
    <t>Velikost komore: 120 x 120 mm</t>
  </si>
  <si>
    <t>Mere V x Š x G:</t>
  </si>
  <si>
    <t>1053 x 526 x 120 mm</t>
  </si>
  <si>
    <t>Raztezna posoda ogrevanja, bela</t>
  </si>
  <si>
    <t>tip WHI expan  18 #1</t>
  </si>
  <si>
    <t>Volumen: 18 l</t>
  </si>
  <si>
    <t>z zidnim nosilcem</t>
  </si>
  <si>
    <t>Predtlak 1,5 bar +/- 20 odstotkov</t>
  </si>
  <si>
    <t>maks. delovni tlak 4 bar</t>
  </si>
  <si>
    <t>Priključek R 3/4" ZN</t>
  </si>
  <si>
    <t>Mere:</t>
  </si>
  <si>
    <t>Premer x višina v mm: 290 x 375</t>
  </si>
  <si>
    <t>ventil s kapo 3/4"</t>
  </si>
  <si>
    <t>nogice za postavitev zbiralnega modula</t>
  </si>
  <si>
    <t>prehodni kos DN 100 na prirobnico DN 100 (set 2 kos)</t>
  </si>
  <si>
    <t>tipalo kretnice 5 m NTC 5k</t>
  </si>
  <si>
    <t>NTC  12k tipalo sanitarne vode 5 m</t>
  </si>
  <si>
    <t>osnovni dimovodni priključni set za delovanje neodvisno od zraka v prostoru tip WAL-PP-4-DD-160/110- RF</t>
  </si>
  <si>
    <t>Osnovni set</t>
  </si>
  <si>
    <t>tip WAL-PP-4-DD-160/110-INOX</t>
  </si>
  <si>
    <t>od zraka v prostoru neodvisno DN 160/110</t>
  </si>
  <si>
    <t>1 priključek kotla jeklen bele barve/PP,</t>
  </si>
  <si>
    <t>DN 125/80</t>
  </si>
  <si>
    <t>1 cev PP 0,214 m, DN 80</t>
  </si>
  <si>
    <t>1 pritrd. pločevina bele barve, DN125</t>
  </si>
  <si>
    <t>1 cev bela, brez objemke 0,08m, DN125</t>
  </si>
  <si>
    <t>1 razširitev centrična</t>
  </si>
  <si>
    <t>INOX/PP, DN 125/80 na 160/110</t>
  </si>
  <si>
    <t>1 strešni preboj INOX/PP,</t>
  </si>
  <si>
    <t>DN 160/110 z objemko za tram DN 160</t>
  </si>
  <si>
    <t>1 cev INOX/PP 0,5 m, DN 160/110</t>
  </si>
  <si>
    <t>1 nastav.za dov.zraka INOX/PP,DN160/110</t>
  </si>
  <si>
    <t>2 pritrdilni trak INOX, DN 160</t>
  </si>
  <si>
    <t>1 zaključek INOX/PP,</t>
  </si>
  <si>
    <t>DN160/110 s pritrd.trakom INOX DN160</t>
  </si>
  <si>
    <t>priroba za ravno streho Al z izolacijo ,  DN 160</t>
  </si>
  <si>
    <t>koaksialna cev RF/ PP, DN 160/110, dolga 2m</t>
  </si>
  <si>
    <t>revizijski kos RF DN 160/110 - ravni</t>
  </si>
  <si>
    <t xml:space="preserve">izdelava elektro povezav </t>
  </si>
  <si>
    <t>zagon sistema, nastavitev avtomatike</t>
  </si>
  <si>
    <t>podučitev uporabnika</t>
  </si>
  <si>
    <t>Ustreza npr. Weishaupt  WHI con-pump 40-12,5 #1</t>
  </si>
  <si>
    <t>ali odgovarjoče</t>
  </si>
  <si>
    <t>Npr. Weishaupt dimovodni sistem WAL PP</t>
  </si>
  <si>
    <t>Npr. WHI comp 470-vic #1</t>
  </si>
  <si>
    <t>Posluževalni zaslon je 7'' barvni grafični zaslon z besedilnimi informacijami v slovenskem jeziku in omogoča spremljanje vseh parametrov klimata ter ima grafični prikaz funkcionalne sheme klimata s parametri v realnem času.</t>
  </si>
  <si>
    <t>Skupaj z klimatom se dobavi elektrokomandna omara za notranjo namestitev v strojnici z vgrajenimi funkcijskimi in varnostnimi elementi za varno delovanje klimata vključno z ožičenjem in povezavami med elektro omaro in regulacijskimi elementi s stavljanjem</t>
  </si>
  <si>
    <t>El. komandna omara ima pripravljene sponke za povezavo na rezervno agregatsko napajanje protizmrzovalne zaščite.</t>
  </si>
  <si>
    <t xml:space="preserve">       Močnostni dovod do elektro omare ni predemet tega popisa. </t>
  </si>
  <si>
    <t xml:space="preserve">       Ob   predaji naprave naročniku se preda PID projekt izvedenih     </t>
  </si>
  <si>
    <t xml:space="preserve">       elektro instalacij ter funkcionalni opis            </t>
  </si>
  <si>
    <t xml:space="preserve">       delovanja vgrajenega regulacijskega sistema</t>
  </si>
  <si>
    <t xml:space="preserve">       Kablaža</t>
  </si>
  <si>
    <t xml:space="preserve">       -  kablaža komandne omare in vseh tipal na klimatu ter vseh  </t>
  </si>
  <si>
    <t xml:space="preserve">          perifernih elementov izven klimata </t>
  </si>
  <si>
    <t>Z  končnim naročnikom klimata mora biti usklajena sestava posameznih elementov z upoštevanjem možnosti transporta  in vgraditve v klima strojnico, postavka vsebuje tudi stroške transporta in dviga klimata. Upoštevati možnost, da je potrebno kocko razstaviti iz ohišja klimata in ponovno vgraditi v klima strojnici.</t>
  </si>
  <si>
    <t>V fazi izdelave ponudbe in izvedbe predvideno regulacijo uskladiti s projektantom</t>
  </si>
  <si>
    <r>
      <rPr>
        <b/>
        <sz val="11"/>
        <color indexed="8"/>
        <rFont val="Arial Narrow"/>
        <family val="2"/>
        <charset val="238"/>
      </rPr>
      <t>Regulacija:</t>
    </r>
    <r>
      <rPr>
        <sz val="11"/>
        <color indexed="8"/>
        <rFont val="Arial Narrow"/>
        <family val="2"/>
        <charset val="238"/>
      </rPr>
      <t xml:space="preserve">
Elektro krmilna omara za montažo v klimat se sestoji iz močnostne opreme (varovalk posameznih sklopov...) ter mikroprocesorskega krmilnika. V sklopu regulacije so upoštevana vsa potrebna tipala oz. stikala (temp. tipala na dovodu, odvodu, protizmrzovalni termostati, tlačna stikala za sign. umazanosti filtrov) potrebna za izvedbo vseh zahtevanih funkcij. 
DDC krmilnik s potrebnim naloženim softwareom je montiran v elektro krmilni omari.                                                                                                                                                                     Krmilno/reg. sklop omogoča naslednje posebne funkcije:
'- regulacija pretoka zraka
'- temperaturna  regulacija na odvodni zrak ali konatsntno temp. dovoda                              
'- prosto hlajenje
'- nočno hlajenje                                                                            
'- delovanje po tedenskem urniku                                                                                                                                                       '- krmiljenje zunanjih kompresorsko-kondenzatorskih enot                                 
'- vgrajen WEB server za povezavo na računalnik                                  '- ModBUS vmesnik
</t>
    </r>
  </si>
  <si>
    <t>Prezračevanje Učilnice pritličje+ klimat za 1N, 2N, 3N</t>
  </si>
  <si>
    <t>Začasne prevezave</t>
  </si>
  <si>
    <t>Cirkulacijska črpalka  z protiprirobnicami, tesnilnim in pritrdilnim materialom, opremljena z FR regulacijo in MODBUS povezavo za izbiro hitrosti 7,3 m3/h, 50kPa npr. GRUNDFOS MAGNA 3 40-100F</t>
  </si>
  <si>
    <t>Cirkulacijska črpalka  z protiprirobnicami, tesnilnim in pritrdilnim materialom, opremljena z FR regulacijo MODBUS povezavo za izbiro hitrosti 2,9 m3/h, 50kPa npr. GRUNDFOS MAGNA 3 32-100F</t>
  </si>
  <si>
    <t>Cirkulacijska črpalka  z protiprirobnicami, tesnilnim in pritrdilnim materialom, opremljena z FR regulacijo MODBUS povezavo za izbiro hitrosti 3,9 m3/h, 30kPa npr. GRUNDFOS MAGNA 3 40-60F</t>
  </si>
  <si>
    <t>Cirkulacijska črpalka  z protiprirobnicami, tesnilnim in pritrdilnim materialom, opremljena z FR regulacijo MODBUS povezavo za izbiro hitrosti 37 m3/h, 50kPa npr. GRUNDFOS MAGNA 3 80-100F</t>
  </si>
  <si>
    <t>Integracija prezračevalnih naprav (5 kom) v CNS sistem, na katerem mora biti za vsako napravo izvedeno naslednje:
-  prikaz vseh merjenih temperatur,
-  prikaz delovanja in hitrosti ventilatorjev
-  prikaz stanja mešalnih ventilov (odprt/zaprt, % odprtosti)
-  prikaz stanja črpalk (deluje, stoji, napaka)
- prikaz stanja vseh žaluzij (odprta/zaprta, % odprtosti)
- prikaz zamašenosti filtrov
-  prikaz stanja rekuperacije
- izvede se možnost nastavljanja setpointov
-  izvede se možnost nastavitve urnikov
- izvede se možnost nastavljanja hitrosti ventilatorjev</t>
  </si>
  <si>
    <t>Zaradi izgradnje nove kuhinje in jedlinice na območju dela trenutne 1 Triade je potrebno določene instalacije radiatorskega ogrevanje demontirati, odvoziti na deponijo, izvesti začasne prevezave dovoda ogrevanja. V fazi projektiranja zaradi zakritosti instalacij v kinetah in steneh ni možno ugotoviti obseg del, zato se predlaga ob gradnji obračun po dejanskih stroških za to postavko ! Obračun se izvede po primerljivih postavkah pogodbenega predračuna!</t>
  </si>
  <si>
    <t>Zaradi izgradnje nove kuhinje in jedlinice na območju dela trenutne 1 Triade je potrebno določene instalacije STV demontirati, odvoziti na deponijo, izvesti začasne prevezave dovoda STV. Izvesti je potrebno tudi navezavo hladne vodeobstoječega dela šole na novi dovod HV. V fazi projektiranja zaradi zakritosti instalacij v kinetah, tleh in steneh ni možno ugotoviti obseg del, zato se predlaga ob gradnji obračun po dejanskih strokški za to postavko ! Obračun se izvede po primerljivih postavkah pogodbenega predračuna!</t>
  </si>
  <si>
    <t>do f 150</t>
  </si>
  <si>
    <t>Pritrdilec cevi na položeno tervol talno izolacijo
- za uporabo skupaj  pritrdilnim orodjem
npr. Uponor - Tacker pritrdilec cevi
- za uporabo skupaj z Uponor Tacker pritrdilnim orodjem ali odgovarjoče</t>
  </si>
  <si>
    <t>B x H = 1.600 x 600</t>
  </si>
  <si>
    <t>Vključno zaščitna rešetka WSG 062</t>
  </si>
  <si>
    <t>625 x 225</t>
  </si>
  <si>
    <t>Dvig prezračevalne naprave KN2 z avto dvigalom na streho (h=16m) z vso potrebno opremo za dvigovanje ter upoštevanimi in izvedenimi varnostnimi ukrepi za varovanje območja</t>
  </si>
  <si>
    <t>=SUM(R[-124]C:R[-12]C)*0,02</t>
  </si>
  <si>
    <t>=SUM(R[-65]C:R[-8]C)*0,01</t>
  </si>
  <si>
    <t>Manjša nepredvidena dela in stroški zaradi križanj z ostalimi komunalnimi vodi (eventualne prestavitve in zamiki od načrtovane trase)  1%</t>
  </si>
  <si>
    <t>=SUM(R[-144]C:R[-7]C)*0,02</t>
  </si>
  <si>
    <t>=SUM(R[-176]C:R[-7]C[2])*0,02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</si>
</sst>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164" formatCode="_-* #,##0.00\ _S_k_-;\-* #,##0.00\ _S_k_-;_-* &quot;-&quot;??\ _S_k_-;_-@_-"/>
    <numFmt numFmtId="165" formatCode="_(* #,##0.00_);_(* \(#,##0.00\);_(* &quot;-&quot;??_);_(@_)"/>
    <numFmt numFmtId="166" formatCode="_-* #,##0.00\ _S_k_-;\-* #,##0.00\ _S_k_-;_-* \-??\ _S_k_-;_-@_-"/>
    <numFmt numFmtId="167" formatCode="_-* #,##0.00&quot; €&quot;_-;\-* #,##0.00&quot; €&quot;_-;_-* \-??&quot; €&quot;_-;_-@_-"/>
    <numFmt numFmtId="168" formatCode="0000"/>
    <numFmt numFmtId="169" formatCode="0.0"/>
    <numFmt numFmtId="170" formatCode="#,##0.00\ [$€-1]"/>
    <numFmt numFmtId="171" formatCode="#,##0.00\ &quot;€&quot;"/>
    <numFmt numFmtId="172" formatCode="_-* #,##0.00\ _S_I_T_-;\-* #,##0.00\ _S_I_T_-;_-* &quot;-&quot;??\ _S_I_T_-;_-@_-"/>
    <numFmt numFmtId="173" formatCode="_-* #,##0.00\ [$€-1]_-;\-* #,##0.00\ [$€-1]_-;_-* &quot;-&quot;??\ [$€-1]_-;_-@_-"/>
  </numFmts>
  <fonts count="60">
    <font>
      <sz val="10"/>
      <name val="Arial"/>
      <charset val="238"/>
    </font>
    <font>
      <sz val="10"/>
      <name val="Arial"/>
      <family val="2"/>
      <charset val="238"/>
    </font>
    <font>
      <sz val="8"/>
      <name val="Arial"/>
      <family val="2"/>
      <charset val="238"/>
    </font>
    <font>
      <b/>
      <u/>
      <sz val="16"/>
      <name val="Arial Narrow"/>
      <family val="2"/>
      <charset val="238"/>
    </font>
    <font>
      <sz val="8"/>
      <name val="Arial CE"/>
      <charset val="238"/>
    </font>
    <font>
      <u/>
      <sz val="10.4"/>
      <color indexed="12"/>
      <name val="Arial CE"/>
      <charset val="238"/>
    </font>
    <font>
      <sz val="10"/>
      <name val="Arial"/>
      <family val="2"/>
      <charset val="238"/>
    </font>
    <font>
      <sz val="10"/>
      <name val="Arial CE"/>
      <charset val="238"/>
    </font>
    <font>
      <sz val="11"/>
      <name val="Arial Narrow"/>
      <family val="2"/>
      <charset val="238"/>
    </font>
    <font>
      <sz val="11"/>
      <color theme="1"/>
      <name val="Arial Narrow"/>
      <family val="2"/>
      <charset val="238"/>
    </font>
    <font>
      <sz val="11"/>
      <color indexed="8"/>
      <name val="Arial Narrow"/>
      <family val="2"/>
      <charset val="238"/>
    </font>
    <font>
      <b/>
      <sz val="11"/>
      <name val="Arial Narrow"/>
      <family val="2"/>
      <charset val="238"/>
    </font>
    <font>
      <b/>
      <sz val="11"/>
      <color indexed="8"/>
      <name val="Arial Narrow"/>
      <family val="2"/>
      <charset val="238"/>
    </font>
    <font>
      <sz val="10"/>
      <name val="Arial Narrow"/>
      <family val="2"/>
      <charset val="238"/>
    </font>
    <font>
      <sz val="12"/>
      <name val="Arial Narrow"/>
      <family val="2"/>
      <charset val="238"/>
    </font>
    <font>
      <b/>
      <sz val="11"/>
      <color theme="1"/>
      <name val="Arial Narrow"/>
      <family val="2"/>
      <charset val="238"/>
    </font>
    <font>
      <b/>
      <sz val="14"/>
      <name val="Arial Narrow"/>
      <family val="2"/>
      <charset val="238"/>
    </font>
    <font>
      <sz val="10"/>
      <color indexed="8"/>
      <name val="Arial Narrow"/>
      <family val="2"/>
      <charset val="238"/>
    </font>
    <font>
      <b/>
      <sz val="10"/>
      <name val="Arial Narrow"/>
      <family val="2"/>
      <charset val="238"/>
    </font>
    <font>
      <b/>
      <sz val="14"/>
      <color indexed="8"/>
      <name val="Arial Narrow"/>
      <family val="2"/>
      <charset val="238"/>
    </font>
    <font>
      <sz val="14"/>
      <name val="Arial Narrow"/>
      <family val="2"/>
      <charset val="238"/>
    </font>
    <font>
      <b/>
      <sz val="16"/>
      <name val="Arial Narrow"/>
      <family val="2"/>
      <charset val="238"/>
    </font>
    <font>
      <b/>
      <sz val="14"/>
      <color rgb="FF000000"/>
      <name val="Arial Narrow"/>
      <family val="2"/>
      <charset val="238"/>
    </font>
    <font>
      <sz val="11"/>
      <color indexed="8"/>
      <name val="Times New Roman CE"/>
      <family val="1"/>
      <charset val="238"/>
    </font>
    <font>
      <sz val="11"/>
      <name val="Times New Roman CE"/>
      <family val="1"/>
      <charset val="238"/>
    </font>
    <font>
      <sz val="11"/>
      <name val="Times New Roman"/>
      <family val="1"/>
      <charset val="238"/>
    </font>
    <font>
      <b/>
      <sz val="11"/>
      <color indexed="9"/>
      <name val="Arial Narrow"/>
      <family val="2"/>
      <charset val="238"/>
    </font>
    <font>
      <sz val="10"/>
      <color theme="1"/>
      <name val="Arial"/>
      <family val="2"/>
    </font>
    <font>
      <sz val="12"/>
      <color theme="1"/>
      <name val="Arial Narrow"/>
      <family val="2"/>
      <charset val="238"/>
    </font>
    <font>
      <sz val="12"/>
      <color rgb="FF000000"/>
      <name val="Arial Narrow"/>
      <family val="2"/>
      <charset val="238"/>
    </font>
    <font>
      <sz val="11"/>
      <color rgb="FF000000"/>
      <name val="Arial Narrow"/>
      <family val="2"/>
      <charset val="238"/>
    </font>
    <font>
      <b/>
      <sz val="11"/>
      <color rgb="FF000000"/>
      <name val="Arial Narrow"/>
      <family val="2"/>
      <charset val="238"/>
    </font>
    <font>
      <vertAlign val="superscript"/>
      <sz val="11"/>
      <color theme="1"/>
      <name val="Arial Narrow"/>
      <family val="2"/>
      <charset val="238"/>
    </font>
    <font>
      <sz val="9"/>
      <name val="Arial Narrow"/>
      <family val="2"/>
      <charset val="238"/>
    </font>
    <font>
      <b/>
      <sz val="11"/>
      <name val="Aptos Narrow"/>
      <family val="2"/>
    </font>
    <font>
      <sz val="11"/>
      <name val="Calibri"/>
      <family val="2"/>
      <charset val="238"/>
    </font>
    <font>
      <sz val="9.9"/>
      <name val="Arial Narrow"/>
      <family val="2"/>
      <charset val="238"/>
    </font>
    <font>
      <sz val="11"/>
      <name val="Times New Roman"/>
      <family val="1"/>
    </font>
    <font>
      <sz val="11"/>
      <color indexed="8"/>
      <name val="Times New Roman"/>
      <family val="1"/>
      <charset val="238"/>
    </font>
    <font>
      <sz val="10"/>
      <color rgb="FF000000"/>
      <name val="Arial Narrow"/>
      <family val="2"/>
      <charset val="238"/>
    </font>
    <font>
      <i/>
      <sz val="11"/>
      <name val="Arial Narrow"/>
      <family val="2"/>
      <charset val="238"/>
    </font>
    <font>
      <sz val="11"/>
      <color rgb="FFFF0000"/>
      <name val="Arial Narrow"/>
      <family val="2"/>
      <charset val="238"/>
    </font>
    <font>
      <u/>
      <sz val="11"/>
      <name val="Arial Narrow"/>
      <family val="2"/>
      <charset val="238"/>
    </font>
    <font>
      <sz val="11"/>
      <color indexed="10"/>
      <name val="Arial Narrow"/>
      <family val="2"/>
      <charset val="238"/>
    </font>
    <font>
      <sz val="10"/>
      <name val="Arial"/>
      <family val="2"/>
      <charset val="238"/>
    </font>
    <font>
      <u/>
      <sz val="10"/>
      <color indexed="12"/>
      <name val="Arial CE"/>
      <charset val="238"/>
    </font>
    <font>
      <u/>
      <sz val="11"/>
      <color indexed="12"/>
      <name val="Arial Narrow"/>
      <family val="2"/>
      <charset val="238"/>
    </font>
    <font>
      <b/>
      <sz val="11"/>
      <color rgb="FFFF0000"/>
      <name val="Arial Narrow"/>
      <family val="2"/>
      <charset val="238"/>
    </font>
    <font>
      <sz val="8.8000000000000007"/>
      <name val="Arial Narrow"/>
      <family val="2"/>
      <charset val="238"/>
    </font>
    <font>
      <sz val="10"/>
      <color theme="1"/>
      <name val="Arial"/>
      <family val="2"/>
      <charset val="238"/>
    </font>
    <font>
      <b/>
      <i/>
      <sz val="10"/>
      <name val="Arial Narrow"/>
      <family val="2"/>
      <charset val="238"/>
    </font>
    <font>
      <b/>
      <sz val="9"/>
      <name val="Arial"/>
      <family val="2"/>
      <charset val="238"/>
    </font>
    <font>
      <b/>
      <sz val="11"/>
      <name val="Arial"/>
      <family val="2"/>
      <charset val="238"/>
    </font>
    <font>
      <sz val="10"/>
      <color rgb="FFFF0000"/>
      <name val="Arial Narrow"/>
      <family val="2"/>
      <charset val="238"/>
    </font>
    <font>
      <sz val="11"/>
      <color rgb="FFFF0000"/>
      <name val="Times New Roman CE"/>
      <family val="1"/>
      <charset val="238"/>
    </font>
    <font>
      <sz val="11"/>
      <color rgb="FFFF0000"/>
      <name val="Times New Roman"/>
      <family val="1"/>
      <charset val="238"/>
    </font>
    <font>
      <b/>
      <sz val="10"/>
      <color theme="1"/>
      <name val="Arial"/>
      <family val="2"/>
      <charset val="238"/>
    </font>
    <font>
      <b/>
      <sz val="10"/>
      <name val="Arial"/>
      <family val="2"/>
      <charset val="238"/>
    </font>
    <font>
      <b/>
      <sz val="10"/>
      <name val="Arial CE"/>
      <family val="2"/>
      <charset val="238"/>
    </font>
    <font>
      <sz val="10"/>
      <color indexed="48"/>
      <name val="Arial CE"/>
      <family val="2"/>
      <charset val="238"/>
    </font>
  </fonts>
  <fills count="8">
    <fill>
      <patternFill patternType="none"/>
    </fill>
    <fill>
      <patternFill patternType="gray125"/>
    </fill>
    <fill>
      <patternFill patternType="solid">
        <fgColor indexed="22"/>
        <bgColor indexed="22"/>
      </patternFill>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40">
    <xf numFmtId="0" fontId="0" fillId="0" borderId="0"/>
    <xf numFmtId="0" fontId="5"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4"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27" fillId="0" borderId="0"/>
    <xf numFmtId="0" fontId="1" fillId="0" borderId="0"/>
    <xf numFmtId="0" fontId="1" fillId="0" borderId="0"/>
    <xf numFmtId="0" fontId="1" fillId="0" borderId="0"/>
    <xf numFmtId="166" fontId="1" fillId="0" borderId="0" applyFill="0" applyBorder="0" applyProtection="0"/>
    <xf numFmtId="167" fontId="1" fillId="0" borderId="0" applyFill="0" applyBorder="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7" fillId="0" borderId="0"/>
    <xf numFmtId="0" fontId="45" fillId="0" borderId="0" applyNumberFormat="0" applyFill="0" applyBorder="0" applyAlignment="0" applyProtection="0">
      <alignment vertical="top"/>
      <protection locked="0"/>
    </xf>
    <xf numFmtId="0" fontId="44" fillId="0" borderId="0"/>
    <xf numFmtId="0" fontId="1" fillId="0" borderId="0"/>
    <xf numFmtId="172" fontId="1" fillId="0" borderId="0" applyFont="0" applyFill="0" applyBorder="0" applyAlignment="0" applyProtection="0"/>
    <xf numFmtId="164" fontId="1" fillId="0" borderId="0" applyFont="0" applyFill="0" applyBorder="0" applyAlignment="0" applyProtection="0"/>
    <xf numFmtId="0" fontId="1" fillId="0" borderId="0"/>
    <xf numFmtId="0" fontId="7" fillId="0" borderId="0"/>
    <xf numFmtId="0" fontId="1" fillId="0" borderId="0"/>
  </cellStyleXfs>
  <cellXfs count="1504">
    <xf numFmtId="0" fontId="0" fillId="0" borderId="0" xfId="0"/>
    <xf numFmtId="2" fontId="8" fillId="0" borderId="0" xfId="0" applyNumberFormat="1" applyFont="1"/>
    <xf numFmtId="0" fontId="8" fillId="0" borderId="0" xfId="0" applyFont="1"/>
    <xf numFmtId="2" fontId="9" fillId="5" borderId="5" xfId="0" applyNumberFormat="1" applyFont="1" applyFill="1" applyBorder="1"/>
    <xf numFmtId="2" fontId="9" fillId="5" borderId="6" xfId="0" applyNumberFormat="1" applyFont="1" applyFill="1" applyBorder="1"/>
    <xf numFmtId="2" fontId="9" fillId="5" borderId="7" xfId="0" applyNumberFormat="1" applyFont="1" applyFill="1" applyBorder="1"/>
    <xf numFmtId="0" fontId="11" fillId="3" borderId="1" xfId="0" applyFont="1" applyFill="1" applyBorder="1" applyAlignment="1">
      <alignment horizontal="center" wrapText="1"/>
    </xf>
    <xf numFmtId="1" fontId="12" fillId="3" borderId="1" xfId="0" applyNumberFormat="1" applyFont="1" applyFill="1" applyBorder="1" applyAlignment="1">
      <alignment horizontal="left" wrapText="1"/>
    </xf>
    <xf numFmtId="2" fontId="12" fillId="3" borderId="1" xfId="0" applyNumberFormat="1" applyFont="1" applyFill="1" applyBorder="1" applyAlignment="1">
      <alignment horizontal="center" wrapText="1"/>
    </xf>
    <xf numFmtId="2" fontId="8" fillId="0" borderId="1" xfId="0" applyNumberFormat="1" applyFont="1" applyBorder="1" applyAlignment="1">
      <alignment horizontal="left" vertical="top"/>
    </xf>
    <xf numFmtId="49" fontId="8" fillId="0" borderId="1" xfId="0" applyNumberFormat="1" applyFont="1" applyBorder="1" applyAlignment="1">
      <alignment horizontal="left" vertical="top" wrapText="1"/>
    </xf>
    <xf numFmtId="1" fontId="10" fillId="0" borderId="1" xfId="0" applyNumberFormat="1" applyFont="1" applyBorder="1" applyAlignment="1">
      <alignment horizontal="left"/>
    </xf>
    <xf numFmtId="1" fontId="10" fillId="0" borderId="0" xfId="7" applyNumberFormat="1" applyFont="1" applyBorder="1" applyAlignment="1">
      <alignment horizontal="left"/>
    </xf>
    <xf numFmtId="49" fontId="8" fillId="0" borderId="1" xfId="0" applyNumberFormat="1" applyFont="1" applyBorder="1"/>
    <xf numFmtId="4" fontId="8" fillId="0" borderId="1" xfId="0" applyNumberFormat="1" applyFont="1" applyBorder="1" applyAlignment="1">
      <alignment horizontal="right"/>
    </xf>
    <xf numFmtId="4" fontId="10" fillId="0" borderId="1" xfId="0" applyNumberFormat="1" applyFont="1" applyBorder="1" applyAlignment="1">
      <alignment horizontal="right"/>
    </xf>
    <xf numFmtId="0" fontId="8" fillId="0" borderId="1" xfId="0" applyFont="1" applyBorder="1" applyAlignment="1">
      <alignment horizontal="left" vertical="top" wrapText="1"/>
    </xf>
    <xf numFmtId="4" fontId="10" fillId="0" borderId="1" xfId="0" applyNumberFormat="1" applyFont="1" applyBorder="1" applyAlignment="1">
      <alignment horizontal="right" vertical="top"/>
    </xf>
    <xf numFmtId="49" fontId="8" fillId="0" borderId="0" xfId="0" applyNumberFormat="1" applyFont="1"/>
    <xf numFmtId="49" fontId="8" fillId="0" borderId="1" xfId="0" applyNumberFormat="1" applyFont="1" applyBorder="1" applyAlignment="1">
      <alignment horizontal="left"/>
    </xf>
    <xf numFmtId="1" fontId="10" fillId="0" borderId="0" xfId="0" applyNumberFormat="1" applyFont="1" applyAlignment="1">
      <alignment horizontal="left"/>
    </xf>
    <xf numFmtId="49" fontId="8" fillId="0" borderId="0" xfId="0" applyNumberFormat="1" applyFont="1" applyAlignment="1">
      <alignment horizontal="left"/>
    </xf>
    <xf numFmtId="4" fontId="8" fillId="0" borderId="0" xfId="0" applyNumberFormat="1" applyFont="1" applyAlignment="1">
      <alignment horizontal="right"/>
    </xf>
    <xf numFmtId="4" fontId="10" fillId="0" borderId="0" xfId="0" applyNumberFormat="1" applyFont="1" applyAlignment="1">
      <alignment horizontal="right"/>
    </xf>
    <xf numFmtId="49" fontId="8" fillId="0" borderId="0" xfId="7" applyNumberFormat="1" applyFont="1" applyBorder="1" applyAlignment="1">
      <alignment horizontal="center"/>
    </xf>
    <xf numFmtId="4" fontId="8" fillId="0" borderId="0" xfId="0" applyNumberFormat="1" applyFont="1" applyAlignment="1">
      <alignment horizontal="right" vertical="top"/>
    </xf>
    <xf numFmtId="49" fontId="8" fillId="0" borderId="0" xfId="0" applyNumberFormat="1" applyFont="1" applyAlignment="1">
      <alignment horizontal="left" vertical="top" wrapText="1"/>
    </xf>
    <xf numFmtId="4" fontId="10" fillId="0" borderId="0" xfId="0" applyNumberFormat="1" applyFont="1" applyAlignment="1">
      <alignment horizontal="right" vertical="top"/>
    </xf>
    <xf numFmtId="0" fontId="13" fillId="0" borderId="0" xfId="0" applyFont="1"/>
    <xf numFmtId="49" fontId="8" fillId="0" borderId="0" xfId="5" applyNumberFormat="1" applyFont="1"/>
    <xf numFmtId="49" fontId="8" fillId="0" borderId="0" xfId="0" applyNumberFormat="1" applyFont="1" applyAlignment="1">
      <alignment horizontal="center"/>
    </xf>
    <xf numFmtId="0" fontId="8" fillId="0" borderId="0" xfId="0" applyFont="1" applyAlignment="1">
      <alignment horizontal="center"/>
    </xf>
    <xf numFmtId="4" fontId="8" fillId="0" borderId="0" xfId="7" applyNumberFormat="1" applyFont="1" applyBorder="1" applyAlignment="1">
      <alignment horizontal="right" vertical="top"/>
    </xf>
    <xf numFmtId="2" fontId="9" fillId="5" borderId="2" xfId="0" applyNumberFormat="1" applyFont="1" applyFill="1" applyBorder="1" applyAlignment="1">
      <alignment horizontal="left" vertical="top"/>
    </xf>
    <xf numFmtId="2" fontId="9" fillId="5" borderId="3" xfId="0" applyNumberFormat="1" applyFont="1" applyFill="1" applyBorder="1" applyAlignment="1">
      <alignment horizontal="left" vertical="top"/>
    </xf>
    <xf numFmtId="2" fontId="9" fillId="5" borderId="4" xfId="0" applyNumberFormat="1" applyFont="1" applyFill="1" applyBorder="1" applyAlignment="1">
      <alignment horizontal="left" vertical="top"/>
    </xf>
    <xf numFmtId="0" fontId="8" fillId="0" borderId="9" xfId="0" applyFont="1" applyBorder="1"/>
    <xf numFmtId="2" fontId="8" fillId="0" borderId="1" xfId="0" applyNumberFormat="1" applyFont="1" applyBorder="1" applyAlignment="1">
      <alignment horizontal="justify" vertical="top"/>
    </xf>
    <xf numFmtId="2" fontId="8" fillId="0" borderId="0" xfId="0" applyNumberFormat="1" applyFont="1" applyAlignment="1">
      <alignment horizontal="justify" vertical="top"/>
    </xf>
    <xf numFmtId="4" fontId="8" fillId="0" borderId="1" xfId="7" applyNumberFormat="1" applyFont="1" applyBorder="1" applyAlignment="1">
      <alignment horizontal="right" vertical="top"/>
    </xf>
    <xf numFmtId="1" fontId="16" fillId="0" borderId="0" xfId="0" applyNumberFormat="1" applyFont="1"/>
    <xf numFmtId="2" fontId="13" fillId="0" borderId="0" xfId="0" applyNumberFormat="1" applyFont="1"/>
    <xf numFmtId="2" fontId="17" fillId="0" borderId="0" xfId="0" applyNumberFormat="1" applyFont="1"/>
    <xf numFmtId="1" fontId="18" fillId="2" borderId="1" xfId="0" applyNumberFormat="1" applyFont="1" applyFill="1" applyBorder="1" applyAlignment="1">
      <alignment horizontal="center"/>
    </xf>
    <xf numFmtId="2" fontId="18" fillId="2" borderId="1" xfId="0" applyNumberFormat="1" applyFont="1" applyFill="1" applyBorder="1" applyAlignment="1">
      <alignment wrapText="1"/>
    </xf>
    <xf numFmtId="2" fontId="17" fillId="3" borderId="1" xfId="0" applyNumberFormat="1" applyFont="1" applyFill="1" applyBorder="1" applyAlignment="1">
      <alignment horizontal="right"/>
    </xf>
    <xf numFmtId="2" fontId="13" fillId="0" borderId="1" xfId="0" applyNumberFormat="1" applyFont="1" applyBorder="1" applyAlignment="1">
      <alignment horizontal="right"/>
    </xf>
    <xf numFmtId="2" fontId="18" fillId="0" borderId="1" xfId="0" applyNumberFormat="1" applyFont="1" applyBorder="1" applyAlignment="1">
      <alignment horizontal="center"/>
    </xf>
    <xf numFmtId="2" fontId="18" fillId="0" borderId="1" xfId="0" applyNumberFormat="1" applyFont="1" applyBorder="1"/>
    <xf numFmtId="2" fontId="13" fillId="0" borderId="1" xfId="0" applyNumberFormat="1" applyFont="1" applyBorder="1"/>
    <xf numFmtId="1" fontId="13" fillId="0" borderId="1" xfId="0" applyNumberFormat="1" applyFont="1" applyBorder="1"/>
    <xf numFmtId="2" fontId="18" fillId="2" borderId="1" xfId="0" applyNumberFormat="1" applyFont="1" applyFill="1" applyBorder="1"/>
    <xf numFmtId="1" fontId="16" fillId="2" borderId="1" xfId="0" applyNumberFormat="1" applyFont="1" applyFill="1" applyBorder="1" applyAlignment="1">
      <alignment horizontal="center"/>
    </xf>
    <xf numFmtId="2" fontId="16" fillId="2" borderId="1" xfId="0" applyNumberFormat="1" applyFont="1" applyFill="1" applyBorder="1"/>
    <xf numFmtId="2" fontId="19" fillId="3" borderId="1" xfId="0" applyNumberFormat="1" applyFont="1" applyFill="1" applyBorder="1" applyAlignment="1">
      <alignment horizontal="right"/>
    </xf>
    <xf numFmtId="2" fontId="20" fillId="0" borderId="1" xfId="0" applyNumberFormat="1" applyFont="1" applyBorder="1" applyAlignment="1">
      <alignment horizontal="right"/>
    </xf>
    <xf numFmtId="2" fontId="16" fillId="0" borderId="1" xfId="0" applyNumberFormat="1" applyFont="1" applyBorder="1" applyAlignment="1">
      <alignment horizontal="center"/>
    </xf>
    <xf numFmtId="2" fontId="16" fillId="0" borderId="1" xfId="0" applyNumberFormat="1" applyFont="1" applyBorder="1"/>
    <xf numFmtId="2" fontId="20" fillId="0" borderId="1" xfId="0" applyNumberFormat="1" applyFont="1" applyBorder="1"/>
    <xf numFmtId="1" fontId="13" fillId="0" borderId="0" xfId="0" applyNumberFormat="1" applyFont="1"/>
    <xf numFmtId="2" fontId="18" fillId="0" borderId="0" xfId="0" applyNumberFormat="1" applyFont="1"/>
    <xf numFmtId="0" fontId="21" fillId="0" borderId="0" xfId="0" applyFont="1" applyAlignment="1">
      <alignment horizontal="center"/>
    </xf>
    <xf numFmtId="0" fontId="21" fillId="4" borderId="0" xfId="0" applyFont="1" applyFill="1" applyAlignment="1">
      <alignment horizontal="center"/>
    </xf>
    <xf numFmtId="0" fontId="22" fillId="0" borderId="0" xfId="0" applyFont="1" applyAlignment="1">
      <alignment horizontal="center" vertical="center"/>
    </xf>
    <xf numFmtId="0" fontId="22" fillId="0" borderId="0" xfId="0" applyFont="1" applyAlignment="1">
      <alignment horizontal="center"/>
    </xf>
    <xf numFmtId="0" fontId="3" fillId="0" borderId="0" xfId="0" applyFont="1" applyAlignment="1">
      <alignment horizontal="center"/>
    </xf>
    <xf numFmtId="0" fontId="21" fillId="3" borderId="0" xfId="0" applyFont="1" applyFill="1" applyAlignment="1">
      <alignment horizontal="center"/>
    </xf>
    <xf numFmtId="0" fontId="13" fillId="3" borderId="0" xfId="0" applyFont="1" applyFill="1"/>
    <xf numFmtId="0" fontId="14" fillId="0" borderId="0" xfId="0" applyFont="1" applyAlignment="1">
      <alignment wrapText="1"/>
    </xf>
    <xf numFmtId="0" fontId="14" fillId="0" borderId="0" xfId="0" applyFont="1"/>
    <xf numFmtId="0" fontId="14" fillId="0" borderId="0" xfId="0" quotePrefix="1" applyFont="1" applyAlignment="1">
      <alignment wrapText="1"/>
    </xf>
    <xf numFmtId="0" fontId="14" fillId="0" borderId="0" xfId="0" quotePrefix="1" applyFont="1"/>
    <xf numFmtId="2" fontId="9" fillId="5" borderId="0" xfId="0" applyNumberFormat="1" applyFont="1" applyFill="1"/>
    <xf numFmtId="1" fontId="10" fillId="3" borderId="0" xfId="0" applyNumberFormat="1" applyFont="1" applyFill="1" applyAlignment="1">
      <alignment horizontal="left"/>
    </xf>
    <xf numFmtId="49" fontId="8" fillId="3" borderId="0" xfId="0" applyNumberFormat="1" applyFont="1" applyFill="1"/>
    <xf numFmtId="2" fontId="10" fillId="3" borderId="0" xfId="0" applyNumberFormat="1" applyFont="1" applyFill="1"/>
    <xf numFmtId="1" fontId="10" fillId="0" borderId="0" xfId="10" applyNumberFormat="1" applyFont="1" applyAlignment="1">
      <alignment horizontal="left"/>
    </xf>
    <xf numFmtId="49" fontId="8" fillId="0" borderId="0" xfId="10" applyNumberFormat="1" applyFont="1" applyAlignment="1">
      <alignment horizontal="right"/>
    </xf>
    <xf numFmtId="2" fontId="12" fillId="0" borderId="0" xfId="10" applyNumberFormat="1" applyFont="1"/>
    <xf numFmtId="0" fontId="11" fillId="0" borderId="0" xfId="10" applyFont="1" applyAlignment="1">
      <alignment horizontal="center"/>
    </xf>
    <xf numFmtId="49" fontId="11" fillId="0" borderId="0" xfId="10" applyNumberFormat="1" applyFont="1" applyAlignment="1">
      <alignment horizontal="center"/>
    </xf>
    <xf numFmtId="49" fontId="8" fillId="0" borderId="0" xfId="10" applyNumberFormat="1" applyFont="1"/>
    <xf numFmtId="1" fontId="12" fillId="0" borderId="0" xfId="10" applyNumberFormat="1" applyFont="1" applyAlignment="1">
      <alignment horizontal="left"/>
    </xf>
    <xf numFmtId="0" fontId="11" fillId="0" borderId="1" xfId="10" applyFont="1" applyBorder="1" applyAlignment="1">
      <alignment horizontal="center" wrapText="1"/>
    </xf>
    <xf numFmtId="49" fontId="11" fillId="0" borderId="1" xfId="10" applyNumberFormat="1" applyFont="1" applyBorder="1" applyAlignment="1">
      <alignment horizontal="center" wrapText="1"/>
    </xf>
    <xf numFmtId="2" fontId="12" fillId="0" borderId="1" xfId="10" applyNumberFormat="1" applyFont="1" applyBorder="1" applyAlignment="1">
      <alignment horizontal="center" wrapText="1"/>
    </xf>
    <xf numFmtId="0" fontId="8" fillId="0" borderId="0" xfId="10" applyFont="1" applyAlignment="1">
      <alignment horizontal="center" wrapText="1"/>
    </xf>
    <xf numFmtId="49" fontId="8" fillId="0" borderId="0" xfId="10" applyNumberFormat="1" applyFont="1" applyAlignment="1">
      <alignment wrapText="1"/>
    </xf>
    <xf numFmtId="49" fontId="8" fillId="0" borderId="0" xfId="10" applyNumberFormat="1" applyFont="1" applyAlignment="1">
      <alignment horizontal="left" wrapText="1"/>
    </xf>
    <xf numFmtId="2" fontId="10" fillId="0" borderId="0" xfId="10" applyNumberFormat="1" applyFont="1" applyAlignment="1">
      <alignment horizontal="right"/>
    </xf>
    <xf numFmtId="0" fontId="8" fillId="0" borderId="0" xfId="10" applyFont="1" applyAlignment="1">
      <alignment horizontal="center"/>
    </xf>
    <xf numFmtId="49" fontId="8" fillId="0" borderId="0" xfId="10" applyNumberFormat="1" applyFont="1" applyAlignment="1">
      <alignment horizontal="center"/>
    </xf>
    <xf numFmtId="49" fontId="8" fillId="0" borderId="0" xfId="10" applyNumberFormat="1" applyFont="1" applyAlignment="1">
      <alignment vertical="top"/>
    </xf>
    <xf numFmtId="1" fontId="10" fillId="0" borderId="0" xfId="10" applyNumberFormat="1" applyFont="1" applyAlignment="1">
      <alignment horizontal="center" vertical="top"/>
    </xf>
    <xf numFmtId="4" fontId="8" fillId="0" borderId="0" xfId="10" applyNumberFormat="1" applyFont="1" applyAlignment="1">
      <alignment horizontal="right"/>
    </xf>
    <xf numFmtId="4" fontId="10" fillId="0" borderId="0" xfId="10" applyNumberFormat="1" applyFont="1" applyAlignment="1">
      <alignment horizontal="right"/>
    </xf>
    <xf numFmtId="2" fontId="10" fillId="0" borderId="0" xfId="10" applyNumberFormat="1" applyFont="1"/>
    <xf numFmtId="4" fontId="10" fillId="0" borderId="0" xfId="10" applyNumberFormat="1" applyFont="1" applyAlignment="1">
      <alignment horizontal="right" vertical="top"/>
    </xf>
    <xf numFmtId="49" fontId="24" fillId="0" borderId="0" xfId="0" applyNumberFormat="1" applyFont="1"/>
    <xf numFmtId="49" fontId="25" fillId="0" borderId="0" xfId="0" applyNumberFormat="1" applyFont="1"/>
    <xf numFmtId="4" fontId="8" fillId="0" borderId="0" xfId="10" applyNumberFormat="1" applyFont="1" applyAlignment="1">
      <alignment horizontal="right" vertical="top"/>
    </xf>
    <xf numFmtId="49" fontId="8" fillId="0" borderId="0" xfId="10" applyNumberFormat="1" applyFont="1" applyAlignment="1">
      <alignment horizontal="justify" vertical="top" wrapText="1"/>
    </xf>
    <xf numFmtId="2" fontId="8" fillId="0" borderId="4" xfId="10" applyNumberFormat="1" applyFont="1" applyBorder="1" applyAlignment="1">
      <alignment horizontal="justify" vertical="top"/>
    </xf>
    <xf numFmtId="49" fontId="8" fillId="0" borderId="13" xfId="10" applyNumberFormat="1" applyFont="1" applyBorder="1" applyAlignment="1">
      <alignment horizontal="justify" vertical="top" wrapText="1"/>
    </xf>
    <xf numFmtId="1" fontId="10" fillId="0" borderId="13" xfId="10" applyNumberFormat="1" applyFont="1" applyBorder="1" applyAlignment="1">
      <alignment horizontal="left"/>
    </xf>
    <xf numFmtId="4" fontId="10" fillId="0" borderId="13" xfId="10" applyNumberFormat="1" applyFont="1" applyBorder="1" applyAlignment="1">
      <alignment horizontal="right" vertical="top"/>
    </xf>
    <xf numFmtId="4" fontId="8" fillId="0" borderId="13" xfId="10" applyNumberFormat="1" applyFont="1" applyBorder="1" applyAlignment="1">
      <alignment horizontal="right"/>
    </xf>
    <xf numFmtId="4" fontId="10" fillId="0" borderId="13" xfId="10" applyNumberFormat="1" applyFont="1" applyBorder="1" applyAlignment="1">
      <alignment horizontal="right"/>
    </xf>
    <xf numFmtId="49" fontId="11" fillId="0" borderId="8" xfId="10" applyNumberFormat="1" applyFont="1" applyBorder="1" applyAlignment="1">
      <alignment horizontal="justify" vertical="top" wrapText="1"/>
    </xf>
    <xf numFmtId="1" fontId="26" fillId="0" borderId="8" xfId="7" applyNumberFormat="1" applyFont="1" applyBorder="1" applyAlignment="1">
      <alignment horizontal="left"/>
    </xf>
    <xf numFmtId="4" fontId="12" fillId="0" borderId="8" xfId="7" applyNumberFormat="1" applyFont="1" applyBorder="1" applyAlignment="1">
      <alignment horizontal="right" vertical="top"/>
    </xf>
    <xf numFmtId="4" fontId="11" fillId="0" borderId="8" xfId="7" applyNumberFormat="1" applyFont="1" applyBorder="1" applyAlignment="1">
      <alignment horizontal="right"/>
    </xf>
    <xf numFmtId="4" fontId="12" fillId="0" borderId="8" xfId="7" applyNumberFormat="1" applyFont="1" applyBorder="1" applyAlignment="1">
      <alignment horizontal="right"/>
    </xf>
    <xf numFmtId="49" fontId="11" fillId="0" borderId="0" xfId="10" applyNumberFormat="1" applyFont="1" applyAlignment="1">
      <alignment horizontal="justify" vertical="top" wrapText="1"/>
    </xf>
    <xf numFmtId="1" fontId="26" fillId="0" borderId="0" xfId="7" applyNumberFormat="1" applyFont="1" applyBorder="1" applyAlignment="1">
      <alignment horizontal="left"/>
    </xf>
    <xf numFmtId="4" fontId="12" fillId="0" borderId="0" xfId="7" applyNumberFormat="1" applyFont="1" applyBorder="1" applyAlignment="1">
      <alignment horizontal="right" vertical="top"/>
    </xf>
    <xf numFmtId="4" fontId="11" fillId="0" borderId="0" xfId="7" applyNumberFormat="1" applyFont="1" applyBorder="1" applyAlignment="1">
      <alignment horizontal="right"/>
    </xf>
    <xf numFmtId="4" fontId="12" fillId="0" borderId="0" xfId="7" applyNumberFormat="1" applyFont="1" applyBorder="1" applyAlignment="1">
      <alignment horizontal="right"/>
    </xf>
    <xf numFmtId="1" fontId="10" fillId="0" borderId="10" xfId="0" applyNumberFormat="1" applyFont="1" applyBorder="1" applyAlignment="1">
      <alignment horizontal="left"/>
    </xf>
    <xf numFmtId="1" fontId="10" fillId="0" borderId="9" xfId="0" applyNumberFormat="1" applyFont="1" applyBorder="1" applyAlignment="1">
      <alignment horizontal="left"/>
    </xf>
    <xf numFmtId="4" fontId="8" fillId="0" borderId="1" xfId="13" applyNumberFormat="1" applyFont="1" applyBorder="1" applyAlignment="1">
      <alignment horizontal="right" vertical="top"/>
    </xf>
    <xf numFmtId="2" fontId="10" fillId="0" borderId="1" xfId="0" applyNumberFormat="1" applyFont="1" applyBorder="1" applyAlignment="1">
      <alignment horizontal="right"/>
    </xf>
    <xf numFmtId="4" fontId="8" fillId="0" borderId="0" xfId="13" applyNumberFormat="1" applyFont="1" applyAlignment="1">
      <alignment horizontal="right" vertical="top"/>
    </xf>
    <xf numFmtId="2" fontId="8" fillId="0" borderId="0" xfId="0" applyNumberFormat="1" applyFont="1" applyAlignment="1">
      <alignment horizontal="left" vertical="top"/>
    </xf>
    <xf numFmtId="49" fontId="8" fillId="0" borderId="10" xfId="0" applyNumberFormat="1" applyFont="1" applyBorder="1" applyAlignment="1">
      <alignment horizontal="left" vertical="top" wrapText="1"/>
    </xf>
    <xf numFmtId="4" fontId="10" fillId="0" borderId="10" xfId="0" applyNumberFormat="1" applyFont="1" applyBorder="1" applyAlignment="1">
      <alignment horizontal="right"/>
    </xf>
    <xf numFmtId="4" fontId="10" fillId="0" borderId="10" xfId="0" applyNumberFormat="1" applyFont="1" applyBorder="1"/>
    <xf numFmtId="2" fontId="8" fillId="0" borderId="9" xfId="0" applyNumberFormat="1" applyFont="1" applyBorder="1" applyAlignment="1">
      <alignment horizontal="left" vertical="top"/>
    </xf>
    <xf numFmtId="2" fontId="8" fillId="4" borderId="2" xfId="0" applyNumberFormat="1" applyFont="1" applyFill="1" applyBorder="1" applyAlignment="1">
      <alignment horizontal="left"/>
    </xf>
    <xf numFmtId="2" fontId="8" fillId="4" borderId="3" xfId="0" applyNumberFormat="1" applyFont="1" applyFill="1" applyBorder="1" applyAlignment="1">
      <alignment horizontal="left"/>
    </xf>
    <xf numFmtId="2" fontId="8" fillId="4" borderId="4" xfId="0" applyNumberFormat="1" applyFont="1" applyFill="1" applyBorder="1" applyAlignment="1">
      <alignment horizontal="left"/>
    </xf>
    <xf numFmtId="1" fontId="10" fillId="0" borderId="0" xfId="11" applyNumberFormat="1" applyFont="1" applyAlignment="1">
      <alignment horizontal="left"/>
    </xf>
    <xf numFmtId="4" fontId="8" fillId="0" borderId="0" xfId="11" applyNumberFormat="1" applyFont="1" applyAlignment="1">
      <alignment horizontal="right"/>
    </xf>
    <xf numFmtId="49" fontId="8" fillId="0" borderId="0" xfId="11" applyNumberFormat="1" applyFont="1"/>
    <xf numFmtId="1" fontId="12" fillId="0" borderId="0" xfId="11" applyNumberFormat="1" applyFont="1" applyAlignment="1">
      <alignment horizontal="left"/>
    </xf>
    <xf numFmtId="4" fontId="11" fillId="0" borderId="0" xfId="11" applyNumberFormat="1" applyFont="1" applyAlignment="1">
      <alignment horizontal="center"/>
    </xf>
    <xf numFmtId="2" fontId="11" fillId="0" borderId="1" xfId="11" applyNumberFormat="1" applyFont="1" applyBorder="1" applyAlignment="1">
      <alignment wrapText="1"/>
    </xf>
    <xf numFmtId="0" fontId="11" fillId="0" borderId="1" xfId="11" applyFont="1" applyBorder="1" applyAlignment="1">
      <alignment horizontal="center" wrapText="1"/>
    </xf>
    <xf numFmtId="1" fontId="12" fillId="0" borderId="1" xfId="11" applyNumberFormat="1" applyFont="1" applyBorder="1" applyAlignment="1">
      <alignment horizontal="left" wrapText="1"/>
    </xf>
    <xf numFmtId="4" fontId="12" fillId="0" borderId="1" xfId="11" applyNumberFormat="1" applyFont="1" applyBorder="1" applyAlignment="1">
      <alignment horizontal="center" wrapText="1"/>
    </xf>
    <xf numFmtId="49" fontId="8" fillId="0" borderId="0" xfId="11" applyNumberFormat="1" applyFont="1" applyAlignment="1">
      <alignment wrapText="1"/>
    </xf>
    <xf numFmtId="2" fontId="11" fillId="0" borderId="0" xfId="11" applyNumberFormat="1" applyFont="1" applyAlignment="1">
      <alignment wrapText="1"/>
    </xf>
    <xf numFmtId="0" fontId="11" fillId="0" borderId="0" xfId="11" applyFont="1" applyAlignment="1">
      <alignment horizontal="center" wrapText="1"/>
    </xf>
    <xf numFmtId="1" fontId="12" fillId="0" borderId="0" xfId="11" applyNumberFormat="1" applyFont="1" applyAlignment="1">
      <alignment horizontal="left" wrapText="1"/>
    </xf>
    <xf numFmtId="4" fontId="12" fillId="0" borderId="0" xfId="11" applyNumberFormat="1" applyFont="1" applyAlignment="1">
      <alignment horizontal="center" wrapText="1"/>
    </xf>
    <xf numFmtId="2" fontId="11" fillId="0" borderId="0" xfId="5" applyNumberFormat="1" applyFont="1" applyAlignment="1">
      <alignment horizontal="left"/>
    </xf>
    <xf numFmtId="0" fontId="8" fillId="0" borderId="0" xfId="5" applyFont="1" applyAlignment="1">
      <alignment horizontal="left"/>
    </xf>
    <xf numFmtId="1" fontId="12" fillId="0" borderId="0" xfId="5" applyNumberFormat="1" applyFont="1" applyAlignment="1">
      <alignment horizontal="left"/>
    </xf>
    <xf numFmtId="2" fontId="12" fillId="0" borderId="0" xfId="5" applyNumberFormat="1" applyFont="1" applyAlignment="1">
      <alignment horizontal="center"/>
    </xf>
    <xf numFmtId="0" fontId="8" fillId="0" borderId="0" xfId="5" applyFont="1"/>
    <xf numFmtId="0" fontId="8" fillId="0" borderId="0" xfId="5" applyFont="1" applyAlignment="1">
      <alignment horizontal="center"/>
    </xf>
    <xf numFmtId="2" fontId="8" fillId="0" borderId="0" xfId="11" applyNumberFormat="1" applyFont="1" applyAlignment="1">
      <alignment horizontal="justify" vertical="top"/>
    </xf>
    <xf numFmtId="4" fontId="10" fillId="0" borderId="0" xfId="11" applyNumberFormat="1" applyFont="1" applyAlignment="1">
      <alignment horizontal="right"/>
    </xf>
    <xf numFmtId="49" fontId="8" fillId="0" borderId="0" xfId="11" applyNumberFormat="1" applyFont="1" applyAlignment="1">
      <alignment horizontal="justify" vertical="top" wrapText="1"/>
    </xf>
    <xf numFmtId="4" fontId="10" fillId="0" borderId="0" xfId="11" applyNumberFormat="1" applyFont="1" applyAlignment="1">
      <alignment horizontal="right" vertical="top"/>
    </xf>
    <xf numFmtId="2" fontId="10" fillId="0" borderId="0" xfId="0" applyNumberFormat="1" applyFont="1"/>
    <xf numFmtId="1" fontId="10" fillId="0" borderId="0" xfId="11" applyNumberFormat="1" applyFont="1" applyAlignment="1">
      <alignment horizontal="justify"/>
    </xf>
    <xf numFmtId="2" fontId="10" fillId="0" borderId="0" xfId="0" applyNumberFormat="1" applyFont="1" applyAlignment="1">
      <alignment horizontal="right"/>
    </xf>
    <xf numFmtId="49" fontId="11" fillId="0" borderId="8" xfId="11" applyNumberFormat="1" applyFont="1" applyBorder="1" applyAlignment="1">
      <alignment horizontal="left" wrapText="1"/>
    </xf>
    <xf numFmtId="4" fontId="8" fillId="0" borderId="0" xfId="11" applyNumberFormat="1" applyFont="1"/>
    <xf numFmtId="2" fontId="9" fillId="5" borderId="0" xfId="0" applyNumberFormat="1" applyFont="1" applyFill="1" applyAlignment="1">
      <alignment horizontal="right"/>
    </xf>
    <xf numFmtId="1" fontId="10" fillId="0" borderId="0" xfId="10" applyNumberFormat="1" applyFont="1" applyAlignment="1">
      <alignment horizontal="right"/>
    </xf>
    <xf numFmtId="1" fontId="12" fillId="0" borderId="0" xfId="10" applyNumberFormat="1" applyFont="1" applyAlignment="1">
      <alignment horizontal="right"/>
    </xf>
    <xf numFmtId="1" fontId="12" fillId="3" borderId="1" xfId="0" applyNumberFormat="1" applyFont="1" applyFill="1" applyBorder="1" applyAlignment="1">
      <alignment horizontal="right" wrapText="1"/>
    </xf>
    <xf numFmtId="1" fontId="10" fillId="0" borderId="13" xfId="10" applyNumberFormat="1" applyFont="1" applyBorder="1" applyAlignment="1">
      <alignment horizontal="right"/>
    </xf>
    <xf numFmtId="1" fontId="26" fillId="0" borderId="8" xfId="7" applyNumberFormat="1" applyFont="1" applyBorder="1" applyAlignment="1">
      <alignment horizontal="right"/>
    </xf>
    <xf numFmtId="1" fontId="26" fillId="0" borderId="0" xfId="7" applyNumberFormat="1" applyFont="1" applyBorder="1" applyAlignment="1">
      <alignment horizontal="right"/>
    </xf>
    <xf numFmtId="2" fontId="8" fillId="3" borderId="1" xfId="0" applyNumberFormat="1" applyFont="1" applyFill="1" applyBorder="1" applyAlignment="1">
      <alignment horizontal="left" vertical="top"/>
    </xf>
    <xf numFmtId="49" fontId="8" fillId="3" borderId="1" xfId="0" applyNumberFormat="1" applyFont="1" applyFill="1" applyBorder="1" applyAlignment="1">
      <alignment wrapText="1"/>
    </xf>
    <xf numFmtId="4" fontId="8" fillId="3" borderId="1" xfId="0" applyNumberFormat="1" applyFont="1" applyFill="1" applyBorder="1" applyAlignment="1">
      <alignment horizontal="right" vertical="center"/>
    </xf>
    <xf numFmtId="4" fontId="10" fillId="3" borderId="1" xfId="0" applyNumberFormat="1" applyFont="1" applyFill="1" applyBorder="1" applyAlignment="1">
      <alignment horizontal="right" vertical="center"/>
    </xf>
    <xf numFmtId="49" fontId="8" fillId="3" borderId="1" xfId="0" applyNumberFormat="1" applyFont="1" applyFill="1" applyBorder="1"/>
    <xf numFmtId="2" fontId="8" fillId="3" borderId="0" xfId="0" applyNumberFormat="1" applyFont="1" applyFill="1" applyAlignment="1">
      <alignment horizontal="left" vertical="top"/>
    </xf>
    <xf numFmtId="4" fontId="8" fillId="3" borderId="0" xfId="0" applyNumberFormat="1" applyFont="1" applyFill="1" applyAlignment="1">
      <alignment horizontal="right" vertical="center"/>
    </xf>
    <xf numFmtId="4" fontId="10" fillId="3" borderId="0" xfId="0" applyNumberFormat="1" applyFont="1" applyFill="1" applyAlignment="1">
      <alignment horizontal="right" vertical="center"/>
    </xf>
    <xf numFmtId="49" fontId="8" fillId="0" borderId="1" xfId="0" applyNumberFormat="1" applyFont="1" applyBorder="1" applyAlignment="1">
      <alignment wrapText="1"/>
    </xf>
    <xf numFmtId="4" fontId="8" fillId="0" borderId="1" xfId="0" applyNumberFormat="1" applyFont="1" applyBorder="1" applyAlignment="1">
      <alignment horizontal="right" vertical="center"/>
    </xf>
    <xf numFmtId="4" fontId="10" fillId="0" borderId="1" xfId="0" applyNumberFormat="1" applyFont="1" applyBorder="1" applyAlignment="1">
      <alignment horizontal="right" vertical="center"/>
    </xf>
    <xf numFmtId="4" fontId="8" fillId="0" borderId="0" xfId="0" applyNumberFormat="1" applyFont="1" applyAlignment="1">
      <alignment horizontal="right" vertical="center"/>
    </xf>
    <xf numFmtId="4" fontId="10" fillId="0" borderId="0" xfId="0" applyNumberFormat="1" applyFont="1" applyAlignment="1">
      <alignment horizontal="right" vertical="center"/>
    </xf>
    <xf numFmtId="0" fontId="28" fillId="0" borderId="0" xfId="0" applyFont="1" applyAlignment="1">
      <alignment wrapText="1"/>
    </xf>
    <xf numFmtId="0" fontId="9" fillId="0" borderId="0" xfId="0" applyFont="1" applyAlignment="1">
      <alignment wrapText="1"/>
    </xf>
    <xf numFmtId="0" fontId="8" fillId="0" borderId="10" xfId="0" applyFont="1" applyBorder="1"/>
    <xf numFmtId="0" fontId="8" fillId="0" borderId="11" xfId="0" applyFont="1" applyBorder="1"/>
    <xf numFmtId="0" fontId="8" fillId="0" borderId="0" xfId="0" applyFont="1" applyAlignment="1">
      <alignment horizontal="left"/>
    </xf>
    <xf numFmtId="4" fontId="8" fillId="0" borderId="1" xfId="13" applyNumberFormat="1" applyFont="1" applyBorder="1" applyAlignment="1">
      <alignment horizontal="right"/>
    </xf>
    <xf numFmtId="1" fontId="12" fillId="0" borderId="0" xfId="0" applyNumberFormat="1" applyFont="1" applyAlignment="1">
      <alignment horizontal="left"/>
    </xf>
    <xf numFmtId="1" fontId="10" fillId="0" borderId="1" xfId="0" applyNumberFormat="1" applyFont="1" applyBorder="1" applyAlignment="1">
      <alignment horizontal="left" vertical="top"/>
    </xf>
    <xf numFmtId="1" fontId="10" fillId="0" borderId="0" xfId="0" applyNumberFormat="1" applyFont="1" applyAlignment="1">
      <alignment horizontal="left" vertical="top"/>
    </xf>
    <xf numFmtId="4" fontId="10" fillId="0" borderId="10" xfId="0" applyNumberFormat="1" applyFont="1" applyBorder="1" applyAlignment="1">
      <alignment horizontal="right" vertical="top"/>
    </xf>
    <xf numFmtId="2" fontId="8" fillId="0" borderId="10" xfId="0" applyNumberFormat="1" applyFont="1" applyBorder="1" applyAlignment="1">
      <alignment horizontal="left" vertical="top"/>
    </xf>
    <xf numFmtId="2" fontId="11" fillId="0" borderId="1" xfId="10" applyNumberFormat="1" applyFont="1" applyBorder="1" applyAlignment="1">
      <alignment horizontal="left" wrapText="1"/>
    </xf>
    <xf numFmtId="2" fontId="8" fillId="0" borderId="0" xfId="10" applyNumberFormat="1" applyFont="1" applyAlignment="1">
      <alignment horizontal="left"/>
    </xf>
    <xf numFmtId="2" fontId="8" fillId="0" borderId="0" xfId="10" applyNumberFormat="1" applyFont="1" applyAlignment="1">
      <alignment horizontal="left" vertical="top"/>
    </xf>
    <xf numFmtId="2" fontId="8" fillId="0" borderId="10" xfId="0" applyNumberFormat="1" applyFont="1" applyBorder="1" applyAlignment="1">
      <alignment horizontal="left"/>
    </xf>
    <xf numFmtId="0" fontId="8" fillId="0" borderId="11" xfId="0" applyFont="1" applyBorder="1" applyAlignment="1">
      <alignment horizontal="left"/>
    </xf>
    <xf numFmtId="0" fontId="8" fillId="0" borderId="9" xfId="0" applyFont="1" applyBorder="1" applyAlignment="1">
      <alignment horizontal="left"/>
    </xf>
    <xf numFmtId="0" fontId="8" fillId="0" borderId="0" xfId="0" applyFont="1" applyAlignment="1">
      <alignment horizontal="left" vertical="top"/>
    </xf>
    <xf numFmtId="2" fontId="8" fillId="0" borderId="4" xfId="10" applyNumberFormat="1" applyFont="1" applyBorder="1" applyAlignment="1">
      <alignment horizontal="left" vertical="top"/>
    </xf>
    <xf numFmtId="2" fontId="9" fillId="0" borderId="1" xfId="0" applyNumberFormat="1" applyFont="1" applyBorder="1" applyAlignment="1">
      <alignment wrapText="1"/>
    </xf>
    <xf numFmtId="49" fontId="8" fillId="0" borderId="10" xfId="0" applyNumberFormat="1" applyFont="1" applyBorder="1"/>
    <xf numFmtId="2" fontId="10" fillId="0" borderId="10" xfId="0" applyNumberFormat="1" applyFont="1" applyBorder="1"/>
    <xf numFmtId="2" fontId="10" fillId="0" borderId="1" xfId="0" applyNumberFormat="1" applyFont="1" applyBorder="1"/>
    <xf numFmtId="0" fontId="30" fillId="0" borderId="1" xfId="0" applyFont="1" applyBorder="1" applyAlignment="1">
      <alignment horizontal="justify" vertical="center" wrapText="1"/>
    </xf>
    <xf numFmtId="0" fontId="30" fillId="0" borderId="1" xfId="0" applyFont="1" applyBorder="1" applyAlignment="1">
      <alignment vertical="top" wrapText="1"/>
    </xf>
    <xf numFmtId="0" fontId="29" fillId="0" borderId="1" xfId="0" applyFont="1" applyBorder="1" applyAlignment="1">
      <alignment wrapText="1"/>
    </xf>
    <xf numFmtId="0" fontId="28" fillId="0" borderId="1" xfId="0" applyFont="1" applyBorder="1" applyAlignment="1">
      <alignment wrapText="1"/>
    </xf>
    <xf numFmtId="0" fontId="14" fillId="0" borderId="1" xfId="0" applyFont="1" applyBorder="1"/>
    <xf numFmtId="0" fontId="30" fillId="0" borderId="1" xfId="0" applyFont="1" applyBorder="1" applyAlignment="1">
      <alignment horizontal="justify" vertical="center"/>
    </xf>
    <xf numFmtId="0" fontId="30" fillId="0" borderId="1" xfId="0" applyFont="1" applyBorder="1"/>
    <xf numFmtId="0" fontId="30" fillId="0" borderId="12" xfId="0" applyFont="1" applyBorder="1" applyAlignment="1">
      <alignment vertical="top" wrapText="1"/>
    </xf>
    <xf numFmtId="1" fontId="10" fillId="0" borderId="12" xfId="0" applyNumberFormat="1" applyFont="1" applyBorder="1" applyAlignment="1">
      <alignment horizontal="left"/>
    </xf>
    <xf numFmtId="2" fontId="10" fillId="0" borderId="12" xfId="0" applyNumberFormat="1" applyFont="1" applyBorder="1" applyAlignment="1">
      <alignment horizontal="right"/>
    </xf>
    <xf numFmtId="1" fontId="10" fillId="6" borderId="1" xfId="0" applyNumberFormat="1" applyFont="1" applyFill="1" applyBorder="1" applyAlignment="1">
      <alignment horizontal="left"/>
    </xf>
    <xf numFmtId="4" fontId="10" fillId="0" borderId="0" xfId="3" applyNumberFormat="1" applyFont="1" applyAlignment="1">
      <alignment horizontal="right" vertical="top"/>
    </xf>
    <xf numFmtId="2" fontId="8" fillId="0" borderId="1" xfId="0" applyNumberFormat="1" applyFont="1" applyBorder="1"/>
    <xf numFmtId="49" fontId="15" fillId="0" borderId="0" xfId="0" applyNumberFormat="1" applyFont="1" applyAlignment="1">
      <alignment horizontal="left"/>
    </xf>
    <xf numFmtId="0" fontId="8" fillId="0" borderId="1" xfId="0" applyFont="1" applyBorder="1" applyAlignment="1">
      <alignment wrapText="1"/>
    </xf>
    <xf numFmtId="0" fontId="9" fillId="0" borderId="0" xfId="0" applyFont="1" applyAlignment="1">
      <alignment horizontal="left" vertical="top" wrapText="1"/>
    </xf>
    <xf numFmtId="2" fontId="8" fillId="0" borderId="1" xfId="0" applyNumberFormat="1" applyFont="1" applyBorder="1" applyAlignment="1">
      <alignment horizontal="left"/>
    </xf>
    <xf numFmtId="0" fontId="8" fillId="0" borderId="1" xfId="0" applyFont="1" applyBorder="1"/>
    <xf numFmtId="0" fontId="31" fillId="0" borderId="0" xfId="0" applyFont="1" applyAlignment="1">
      <alignment vertical="center" wrapText="1"/>
    </xf>
    <xf numFmtId="49" fontId="8" fillId="0" borderId="9" xfId="0" applyNumberFormat="1" applyFont="1" applyBorder="1" applyAlignment="1">
      <alignment horizontal="left" vertical="top" wrapText="1"/>
    </xf>
    <xf numFmtId="0" fontId="15" fillId="0" borderId="10" xfId="0" applyFont="1" applyBorder="1"/>
    <xf numFmtId="0" fontId="9" fillId="0" borderId="11" xfId="0" applyFont="1" applyBorder="1" applyAlignment="1">
      <alignment wrapText="1"/>
    </xf>
    <xf numFmtId="0" fontId="9" fillId="0" borderId="11" xfId="0" applyFont="1" applyBorder="1" applyAlignment="1">
      <alignment vertical="center" wrapText="1"/>
    </xf>
    <xf numFmtId="0" fontId="31" fillId="0" borderId="11" xfId="0" applyFont="1" applyBorder="1" applyAlignment="1">
      <alignment vertical="center" wrapText="1"/>
    </xf>
    <xf numFmtId="0" fontId="30" fillId="0" borderId="11" xfId="0" applyFont="1" applyBorder="1" applyAlignment="1">
      <alignment vertical="center" wrapText="1"/>
    </xf>
    <xf numFmtId="0" fontId="30" fillId="0" borderId="9" xfId="0" applyFont="1" applyBorder="1" applyAlignment="1">
      <alignment vertical="center" wrapText="1"/>
    </xf>
    <xf numFmtId="2" fontId="8" fillId="0" borderId="0" xfId="0" applyNumberFormat="1" applyFont="1" applyAlignment="1">
      <alignment horizontal="left"/>
    </xf>
    <xf numFmtId="0" fontId="9" fillId="0" borderId="1" xfId="0" applyFont="1" applyBorder="1"/>
    <xf numFmtId="2" fontId="9" fillId="6" borderId="1" xfId="5" applyNumberFormat="1" applyFont="1" applyFill="1" applyBorder="1" applyAlignment="1">
      <alignment horizontal="left" vertical="top"/>
    </xf>
    <xf numFmtId="49" fontId="9" fillId="6" borderId="1" xfId="5" applyNumberFormat="1" applyFont="1" applyFill="1" applyBorder="1" applyAlignment="1">
      <alignment vertical="top" wrapText="1"/>
    </xf>
    <xf numFmtId="1" fontId="9" fillId="6" borderId="1" xfId="5" applyNumberFormat="1" applyFont="1" applyFill="1" applyBorder="1" applyAlignment="1">
      <alignment horizontal="right"/>
    </xf>
    <xf numFmtId="49" fontId="9" fillId="6" borderId="1" xfId="5" applyNumberFormat="1" applyFont="1" applyFill="1" applyBorder="1" applyAlignment="1">
      <alignment horizontal="right"/>
    </xf>
    <xf numFmtId="2" fontId="9" fillId="6" borderId="1" xfId="5" applyNumberFormat="1" applyFont="1" applyFill="1" applyBorder="1"/>
    <xf numFmtId="49" fontId="9" fillId="6" borderId="14" xfId="5" applyNumberFormat="1" applyFont="1" applyFill="1" applyBorder="1"/>
    <xf numFmtId="49" fontId="9" fillId="6" borderId="0" xfId="5" applyNumberFormat="1" applyFont="1" applyFill="1"/>
    <xf numFmtId="49" fontId="9" fillId="6" borderId="1" xfId="5" applyNumberFormat="1" applyFont="1" applyFill="1" applyBorder="1" applyAlignment="1">
      <alignment horizontal="left" vertical="top"/>
    </xf>
    <xf numFmtId="49" fontId="9" fillId="6" borderId="1" xfId="5" applyNumberFormat="1" applyFont="1" applyFill="1" applyBorder="1" applyAlignment="1">
      <alignment vertical="top"/>
    </xf>
    <xf numFmtId="49" fontId="9" fillId="6" borderId="3" xfId="5" applyNumberFormat="1" applyFont="1" applyFill="1" applyBorder="1" applyAlignment="1">
      <alignment horizontal="left" vertical="top"/>
    </xf>
    <xf numFmtId="49" fontId="9" fillId="6" borderId="0" xfId="5" applyNumberFormat="1" applyFont="1" applyFill="1" applyAlignment="1">
      <alignment vertical="top"/>
    </xf>
    <xf numFmtId="1" fontId="9" fillId="6" borderId="0" xfId="5" applyNumberFormat="1" applyFont="1" applyFill="1" applyAlignment="1">
      <alignment horizontal="right"/>
    </xf>
    <xf numFmtId="49" fontId="9" fillId="6" borderId="0" xfId="5" applyNumberFormat="1" applyFont="1" applyFill="1" applyAlignment="1">
      <alignment horizontal="right"/>
    </xf>
    <xf numFmtId="2" fontId="9" fillId="6" borderId="0" xfId="5" applyNumberFormat="1" applyFont="1" applyFill="1"/>
    <xf numFmtId="49" fontId="9" fillId="6" borderId="1" xfId="5" applyNumberFormat="1" applyFont="1" applyFill="1" applyBorder="1" applyAlignment="1">
      <alignment wrapText="1"/>
    </xf>
    <xf numFmtId="49" fontId="9" fillId="6" borderId="1" xfId="5" applyNumberFormat="1" applyFont="1" applyFill="1" applyBorder="1"/>
    <xf numFmtId="2" fontId="9" fillId="6" borderId="3" xfId="5" applyNumberFormat="1" applyFont="1" applyFill="1" applyBorder="1" applyAlignment="1">
      <alignment horizontal="left" vertical="top"/>
    </xf>
    <xf numFmtId="2" fontId="9" fillId="6" borderId="0" xfId="5" applyNumberFormat="1" applyFont="1" applyFill="1" applyAlignment="1">
      <alignment horizontal="left" vertical="top"/>
    </xf>
    <xf numFmtId="2" fontId="9" fillId="6" borderId="0" xfId="0" applyNumberFormat="1" applyFont="1" applyFill="1" applyAlignment="1">
      <alignment horizontal="left" vertical="top"/>
    </xf>
    <xf numFmtId="49" fontId="9" fillId="6" borderId="0" xfId="0" applyNumberFormat="1" applyFont="1" applyFill="1" applyAlignment="1">
      <alignment horizontal="left" vertical="top" wrapText="1"/>
    </xf>
    <xf numFmtId="1" fontId="9" fillId="6" borderId="0" xfId="0" applyNumberFormat="1" applyFont="1" applyFill="1" applyAlignment="1">
      <alignment horizontal="left"/>
    </xf>
    <xf numFmtId="4" fontId="9" fillId="6" borderId="0" xfId="7" applyNumberFormat="1" applyFont="1" applyFill="1" applyAlignment="1">
      <alignment horizontal="right" vertical="top"/>
    </xf>
    <xf numFmtId="4" fontId="9" fillId="6" borderId="0" xfId="7" applyNumberFormat="1" applyFont="1" applyFill="1" applyAlignment="1">
      <alignment horizontal="right"/>
    </xf>
    <xf numFmtId="4" fontId="9" fillId="6" borderId="0" xfId="0" applyNumberFormat="1" applyFont="1" applyFill="1" applyAlignment="1">
      <alignment horizontal="right"/>
    </xf>
    <xf numFmtId="49" fontId="9" fillId="6" borderId="0" xfId="0" applyNumberFormat="1" applyFont="1" applyFill="1"/>
    <xf numFmtId="2" fontId="9" fillId="6" borderId="1" xfId="5" applyNumberFormat="1" applyFont="1" applyFill="1" applyBorder="1" applyAlignment="1">
      <alignment horizontal="right"/>
    </xf>
    <xf numFmtId="2" fontId="9" fillId="6" borderId="0" xfId="5" applyNumberFormat="1" applyFont="1" applyFill="1" applyAlignment="1">
      <alignment horizontal="right"/>
    </xf>
    <xf numFmtId="2" fontId="9" fillId="6" borderId="10" xfId="5" applyNumberFormat="1" applyFont="1" applyFill="1" applyBorder="1" applyAlignment="1">
      <alignment horizontal="left" vertical="top" wrapText="1"/>
    </xf>
    <xf numFmtId="49" fontId="9" fillId="6" borderId="10" xfId="5" applyNumberFormat="1" applyFont="1" applyFill="1" applyBorder="1" applyAlignment="1">
      <alignment wrapText="1"/>
    </xf>
    <xf numFmtId="1" fontId="9" fillId="6" borderId="10" xfId="5" applyNumberFormat="1" applyFont="1" applyFill="1" applyBorder="1" applyAlignment="1">
      <alignment horizontal="right"/>
    </xf>
    <xf numFmtId="49" fontId="9" fillId="6" borderId="10" xfId="5" applyNumberFormat="1" applyFont="1" applyFill="1" applyBorder="1" applyAlignment="1">
      <alignment horizontal="right"/>
    </xf>
    <xf numFmtId="2" fontId="9" fillId="6" borderId="10" xfId="5" applyNumberFormat="1" applyFont="1" applyFill="1" applyBorder="1"/>
    <xf numFmtId="49" fontId="9" fillId="6" borderId="5" xfId="5" applyNumberFormat="1" applyFont="1" applyFill="1" applyBorder="1"/>
    <xf numFmtId="2" fontId="9" fillId="6" borderId="9" xfId="5" applyNumberFormat="1" applyFont="1" applyFill="1" applyBorder="1" applyAlignment="1">
      <alignment horizontal="left" vertical="top"/>
    </xf>
    <xf numFmtId="49" fontId="9" fillId="6" borderId="9" xfId="5" applyNumberFormat="1" applyFont="1" applyFill="1" applyBorder="1"/>
    <xf numFmtId="1" fontId="9" fillId="6" borderId="9" xfId="5" applyNumberFormat="1" applyFont="1" applyFill="1" applyBorder="1" applyAlignment="1">
      <alignment horizontal="right"/>
    </xf>
    <xf numFmtId="2" fontId="9" fillId="6" borderId="9" xfId="5" applyNumberFormat="1" applyFont="1" applyFill="1" applyBorder="1"/>
    <xf numFmtId="49" fontId="24" fillId="0" borderId="0" xfId="5" applyNumberFormat="1" applyFont="1"/>
    <xf numFmtId="49" fontId="24" fillId="0" borderId="3" xfId="5" applyNumberFormat="1" applyFont="1" applyBorder="1" applyAlignment="1">
      <alignment horizontal="left" vertical="top"/>
    </xf>
    <xf numFmtId="1" fontId="23" fillId="0" borderId="0" xfId="5" applyNumberFormat="1" applyFont="1" applyAlignment="1">
      <alignment horizontal="right"/>
    </xf>
    <xf numFmtId="49" fontId="24" fillId="0" borderId="0" xfId="5" applyNumberFormat="1" applyFont="1" applyAlignment="1">
      <alignment horizontal="right"/>
    </xf>
    <xf numFmtId="2" fontId="23" fillId="0" borderId="0" xfId="5" applyNumberFormat="1" applyFont="1"/>
    <xf numFmtId="49" fontId="24" fillId="0" borderId="0" xfId="5" applyNumberFormat="1" applyFont="1" applyAlignment="1">
      <alignment vertical="top"/>
    </xf>
    <xf numFmtId="2" fontId="8" fillId="6" borderId="1" xfId="5" applyNumberFormat="1" applyFont="1" applyFill="1" applyBorder="1" applyAlignment="1">
      <alignment horizontal="left" vertical="top"/>
    </xf>
    <xf numFmtId="49" fontId="8" fillId="6" borderId="1" xfId="5" applyNumberFormat="1" applyFont="1" applyFill="1" applyBorder="1" applyAlignment="1">
      <alignment vertical="top" wrapText="1"/>
    </xf>
    <xf numFmtId="1" fontId="10" fillId="6" borderId="1" xfId="5" applyNumberFormat="1" applyFont="1" applyFill="1" applyBorder="1" applyAlignment="1">
      <alignment horizontal="right"/>
    </xf>
    <xf numFmtId="49" fontId="8" fillId="6" borderId="1" xfId="5" applyNumberFormat="1" applyFont="1" applyFill="1" applyBorder="1" applyAlignment="1">
      <alignment horizontal="right"/>
    </xf>
    <xf numFmtId="2" fontId="10" fillId="6" borderId="1" xfId="5" applyNumberFormat="1" applyFont="1" applyFill="1" applyBorder="1"/>
    <xf numFmtId="49" fontId="8" fillId="6" borderId="14" xfId="5" applyNumberFormat="1" applyFont="1" applyFill="1" applyBorder="1"/>
    <xf numFmtId="49" fontId="8" fillId="6" borderId="0" xfId="5" applyNumberFormat="1" applyFont="1" applyFill="1"/>
    <xf numFmtId="49" fontId="8" fillId="6" borderId="1" xfId="5" applyNumberFormat="1" applyFont="1" applyFill="1" applyBorder="1"/>
    <xf numFmtId="2" fontId="8" fillId="6" borderId="3" xfId="5" applyNumberFormat="1" applyFont="1" applyFill="1" applyBorder="1" applyAlignment="1">
      <alignment horizontal="left" vertical="top"/>
    </xf>
    <xf numFmtId="1" fontId="10" fillId="6" borderId="0" xfId="5" applyNumberFormat="1" applyFont="1" applyFill="1" applyAlignment="1">
      <alignment horizontal="right"/>
    </xf>
    <xf numFmtId="49" fontId="8" fillId="6" borderId="0" xfId="5" applyNumberFormat="1" applyFont="1" applyFill="1" applyAlignment="1">
      <alignment horizontal="right"/>
    </xf>
    <xf numFmtId="2" fontId="10" fillId="6" borderId="0" xfId="5" applyNumberFormat="1" applyFont="1" applyFill="1"/>
    <xf numFmtId="49" fontId="8" fillId="6" borderId="1" xfId="5" applyNumberFormat="1" applyFont="1" applyFill="1" applyBorder="1" applyAlignment="1">
      <alignment wrapText="1"/>
    </xf>
    <xf numFmtId="49" fontId="8" fillId="6" borderId="1" xfId="0" applyNumberFormat="1" applyFont="1" applyFill="1" applyBorder="1" applyAlignment="1">
      <alignment wrapText="1"/>
    </xf>
    <xf numFmtId="0" fontId="8" fillId="6" borderId="1" xfId="0" applyFont="1" applyFill="1" applyBorder="1" applyAlignment="1">
      <alignment vertical="top" wrapText="1"/>
    </xf>
    <xf numFmtId="1" fontId="12" fillId="6" borderId="1" xfId="5" applyNumberFormat="1" applyFont="1" applyFill="1" applyBorder="1" applyAlignment="1">
      <alignment horizontal="right"/>
    </xf>
    <xf numFmtId="0" fontId="11" fillId="6" borderId="1" xfId="5" applyFont="1" applyFill="1" applyBorder="1" applyAlignment="1">
      <alignment horizontal="right"/>
    </xf>
    <xf numFmtId="0" fontId="11" fillId="6" borderId="0" xfId="5" applyFont="1" applyFill="1" applyAlignment="1">
      <alignment horizontal="center"/>
    </xf>
    <xf numFmtId="2" fontId="12" fillId="6" borderId="0" xfId="5" applyNumberFormat="1" applyFont="1" applyFill="1" applyAlignment="1">
      <alignment horizontal="center"/>
    </xf>
    <xf numFmtId="0" fontId="8" fillId="6" borderId="0" xfId="5" applyFont="1" applyFill="1"/>
    <xf numFmtId="0" fontId="8" fillId="6" borderId="0" xfId="5" applyFont="1" applyFill="1" applyAlignment="1">
      <alignment horizontal="center"/>
    </xf>
    <xf numFmtId="2" fontId="10" fillId="6" borderId="1" xfId="5" applyNumberFormat="1" applyFont="1" applyFill="1" applyBorder="1" applyAlignment="1">
      <alignment horizontal="left" vertical="top"/>
    </xf>
    <xf numFmtId="49" fontId="10" fillId="6" borderId="1" xfId="5" applyNumberFormat="1" applyFont="1" applyFill="1" applyBorder="1" applyAlignment="1">
      <alignment wrapText="1"/>
    </xf>
    <xf numFmtId="49" fontId="10" fillId="6" borderId="0" xfId="5" applyNumberFormat="1" applyFont="1" applyFill="1"/>
    <xf numFmtId="2" fontId="8" fillId="6" borderId="11" xfId="5" applyNumberFormat="1" applyFont="1" applyFill="1" applyBorder="1" applyAlignment="1">
      <alignment horizontal="left" vertical="top"/>
    </xf>
    <xf numFmtId="0" fontId="8" fillId="6" borderId="0" xfId="5" applyFont="1" applyFill="1" applyAlignment="1">
      <alignment horizontal="left"/>
    </xf>
    <xf numFmtId="1" fontId="12" fillId="6" borderId="0" xfId="5" applyNumberFormat="1" applyFont="1" applyFill="1" applyAlignment="1">
      <alignment horizontal="right"/>
    </xf>
    <xf numFmtId="0" fontId="11" fillId="6" borderId="0" xfId="5" applyFont="1" applyFill="1" applyAlignment="1">
      <alignment horizontal="right"/>
    </xf>
    <xf numFmtId="49" fontId="8" fillId="6" borderId="1" xfId="5" applyNumberFormat="1" applyFont="1" applyFill="1" applyBorder="1" applyAlignment="1">
      <alignment horizontal="left" vertical="top"/>
    </xf>
    <xf numFmtId="49" fontId="8" fillId="6" borderId="3" xfId="5" applyNumberFormat="1" applyFont="1" applyFill="1" applyBorder="1" applyAlignment="1">
      <alignment horizontal="left" vertical="top"/>
    </xf>
    <xf numFmtId="49" fontId="8" fillId="6" borderId="1" xfId="5" applyNumberFormat="1" applyFont="1" applyFill="1" applyBorder="1" applyAlignment="1">
      <alignment vertical="top"/>
    </xf>
    <xf numFmtId="49" fontId="8" fillId="6" borderId="0" xfId="5" applyNumberFormat="1" applyFont="1" applyFill="1" applyAlignment="1">
      <alignment vertical="top"/>
    </xf>
    <xf numFmtId="2" fontId="8" fillId="6" borderId="1" xfId="0" applyNumberFormat="1" applyFont="1" applyFill="1" applyBorder="1" applyAlignment="1">
      <alignment horizontal="left" vertical="top"/>
    </xf>
    <xf numFmtId="4" fontId="10" fillId="6" borderId="1" xfId="0" applyNumberFormat="1" applyFont="1" applyFill="1" applyBorder="1" applyAlignment="1">
      <alignment horizontal="right" vertical="center"/>
    </xf>
    <xf numFmtId="49" fontId="8" fillId="6" borderId="1" xfId="0" applyNumberFormat="1" applyFont="1" applyFill="1" applyBorder="1"/>
    <xf numFmtId="2" fontId="8" fillId="6" borderId="0" xfId="0" applyNumberFormat="1" applyFont="1" applyFill="1" applyAlignment="1">
      <alignment horizontal="left" vertical="top"/>
    </xf>
    <xf numFmtId="49" fontId="8" fillId="6" borderId="0" xfId="0" applyNumberFormat="1" applyFont="1" applyFill="1"/>
    <xf numFmtId="1" fontId="10" fillId="6" borderId="0" xfId="0" applyNumberFormat="1" applyFont="1" applyFill="1" applyAlignment="1">
      <alignment horizontal="left"/>
    </xf>
    <xf numFmtId="4" fontId="10" fillId="6" borderId="0" xfId="0" applyNumberFormat="1" applyFont="1" applyFill="1" applyAlignment="1">
      <alignment horizontal="right" vertical="center"/>
    </xf>
    <xf numFmtId="2" fontId="10" fillId="6" borderId="1" xfId="0" applyNumberFormat="1" applyFont="1" applyFill="1" applyBorder="1" applyAlignment="1">
      <alignment horizontal="right"/>
    </xf>
    <xf numFmtId="49" fontId="8" fillId="6" borderId="0" xfId="0" applyNumberFormat="1" applyFont="1" applyFill="1" applyAlignment="1">
      <alignment horizontal="left"/>
    </xf>
    <xf numFmtId="2" fontId="10" fillId="6" borderId="0" xfId="0" applyNumberFormat="1" applyFont="1" applyFill="1" applyAlignment="1">
      <alignment horizontal="right"/>
    </xf>
    <xf numFmtId="2" fontId="8" fillId="6" borderId="1" xfId="0" applyNumberFormat="1" applyFont="1" applyFill="1" applyBorder="1" applyAlignment="1">
      <alignment horizontal="left"/>
    </xf>
    <xf numFmtId="2" fontId="10" fillId="6" borderId="1" xfId="0" applyNumberFormat="1" applyFont="1" applyFill="1" applyBorder="1"/>
    <xf numFmtId="2" fontId="8" fillId="6" borderId="0" xfId="0" applyNumberFormat="1" applyFont="1" applyFill="1" applyAlignment="1">
      <alignment horizontal="left"/>
    </xf>
    <xf numFmtId="2" fontId="10" fillId="6" borderId="0" xfId="0" applyNumberFormat="1" applyFont="1" applyFill="1"/>
    <xf numFmtId="49" fontId="8" fillId="0" borderId="1" xfId="0" applyNumberFormat="1" applyFont="1" applyBorder="1" applyAlignment="1">
      <alignment vertical="top" wrapText="1"/>
    </xf>
    <xf numFmtId="1" fontId="8" fillId="0" borderId="1" xfId="0" applyNumberFormat="1" applyFont="1" applyBorder="1" applyAlignment="1">
      <alignment horizontal="left"/>
    </xf>
    <xf numFmtId="2" fontId="8" fillId="0" borderId="1" xfId="0" applyNumberFormat="1" applyFont="1" applyBorder="1" applyAlignment="1">
      <alignment wrapText="1"/>
    </xf>
    <xf numFmtId="2" fontId="8" fillId="0" borderId="1" xfId="0" applyNumberFormat="1" applyFont="1" applyBorder="1" applyAlignment="1">
      <alignment horizontal="right" vertical="top"/>
    </xf>
    <xf numFmtId="2" fontId="8" fillId="0" borderId="15" xfId="0" applyNumberFormat="1" applyFont="1" applyBorder="1"/>
    <xf numFmtId="49" fontId="8" fillId="0" borderId="16" xfId="0" applyNumberFormat="1" applyFont="1" applyBorder="1" applyAlignment="1">
      <alignment wrapText="1"/>
    </xf>
    <xf numFmtId="1" fontId="10" fillId="0" borderId="16" xfId="0" applyNumberFormat="1" applyFont="1" applyBorder="1" applyAlignment="1">
      <alignment horizontal="left"/>
    </xf>
    <xf numFmtId="49" fontId="8" fillId="0" borderId="16" xfId="0" applyNumberFormat="1" applyFont="1" applyBorder="1"/>
    <xf numFmtId="2" fontId="10" fillId="0" borderId="16" xfId="0" applyNumberFormat="1" applyFont="1" applyBorder="1"/>
    <xf numFmtId="49" fontId="8" fillId="0" borderId="15" xfId="0" applyNumberFormat="1" applyFont="1" applyBorder="1"/>
    <xf numFmtId="2" fontId="10" fillId="0" borderId="16" xfId="0" applyNumberFormat="1" applyFont="1" applyBorder="1" applyAlignment="1">
      <alignment horizontal="right"/>
    </xf>
    <xf numFmtId="0" fontId="15" fillId="0" borderId="1" xfId="0" applyFont="1" applyBorder="1"/>
    <xf numFmtId="0" fontId="8" fillId="0" borderId="1" xfId="0" applyFont="1" applyBorder="1" applyAlignment="1">
      <alignment horizontal="left"/>
    </xf>
    <xf numFmtId="0" fontId="9" fillId="0" borderId="1" xfId="0" applyFont="1" applyBorder="1" applyAlignment="1">
      <alignment wrapText="1"/>
    </xf>
    <xf numFmtId="0" fontId="9" fillId="0" borderId="1" xfId="0" applyFont="1" applyBorder="1" applyAlignment="1">
      <alignment vertical="center" wrapText="1"/>
    </xf>
    <xf numFmtId="0" fontId="31" fillId="0" borderId="1" xfId="0" applyFont="1" applyBorder="1" applyAlignment="1">
      <alignment vertical="center" wrapText="1"/>
    </xf>
    <xf numFmtId="0" fontId="30" fillId="0" borderId="1" xfId="0" applyFont="1" applyBorder="1" applyAlignment="1">
      <alignment vertical="center" wrapText="1"/>
    </xf>
    <xf numFmtId="0" fontId="30" fillId="0" borderId="1" xfId="0" applyFont="1" applyBorder="1" applyAlignment="1">
      <alignment horizontal="center" wrapText="1"/>
    </xf>
    <xf numFmtId="0" fontId="11" fillId="2" borderId="0" xfId="11" applyFont="1" applyFill="1" applyAlignment="1">
      <alignment vertical="center"/>
    </xf>
    <xf numFmtId="0" fontId="13" fillId="0" borderId="0" xfId="11" applyFont="1" applyAlignment="1">
      <alignment vertical="center"/>
    </xf>
    <xf numFmtId="2" fontId="8" fillId="3" borderId="1" xfId="5" applyNumberFormat="1" applyFont="1" applyFill="1" applyBorder="1" applyAlignment="1">
      <alignment horizontal="left" vertical="top"/>
    </xf>
    <xf numFmtId="49" fontId="8" fillId="3" borderId="1" xfId="5" applyNumberFormat="1" applyFont="1" applyFill="1" applyBorder="1" applyAlignment="1">
      <alignment vertical="top" wrapText="1"/>
    </xf>
    <xf numFmtId="1" fontId="10" fillId="3" borderId="1" xfId="5" applyNumberFormat="1" applyFont="1" applyFill="1" applyBorder="1" applyAlignment="1">
      <alignment horizontal="right"/>
    </xf>
    <xf numFmtId="49" fontId="8" fillId="3" borderId="1" xfId="5" applyNumberFormat="1" applyFont="1" applyFill="1" applyBorder="1" applyAlignment="1">
      <alignment horizontal="right"/>
    </xf>
    <xf numFmtId="2" fontId="10" fillId="3" borderId="1" xfId="5" applyNumberFormat="1" applyFont="1" applyFill="1" applyBorder="1"/>
    <xf numFmtId="49" fontId="8" fillId="3" borderId="14" xfId="5" applyNumberFormat="1" applyFont="1" applyFill="1" applyBorder="1"/>
    <xf numFmtId="49" fontId="8" fillId="3" borderId="0" xfId="5" applyNumberFormat="1" applyFont="1" applyFill="1"/>
    <xf numFmtId="49" fontId="8" fillId="3" borderId="1" xfId="5" applyNumberFormat="1" applyFont="1" applyFill="1" applyBorder="1"/>
    <xf numFmtId="2" fontId="8" fillId="3" borderId="3" xfId="5" applyNumberFormat="1" applyFont="1" applyFill="1" applyBorder="1" applyAlignment="1">
      <alignment horizontal="left" vertical="top"/>
    </xf>
    <xf numFmtId="1" fontId="10" fillId="3" borderId="0" xfId="5" applyNumberFormat="1" applyFont="1" applyFill="1" applyAlignment="1">
      <alignment horizontal="right"/>
    </xf>
    <xf numFmtId="49" fontId="8" fillId="3" borderId="0" xfId="5" applyNumberFormat="1" applyFont="1" applyFill="1" applyAlignment="1">
      <alignment horizontal="right"/>
    </xf>
    <xf numFmtId="2" fontId="10" fillId="3" borderId="0" xfId="5" applyNumberFormat="1" applyFont="1" applyFill="1"/>
    <xf numFmtId="2" fontId="8" fillId="0" borderId="1" xfId="5" applyNumberFormat="1" applyFont="1" applyBorder="1" applyAlignment="1">
      <alignment horizontal="left" vertical="top"/>
    </xf>
    <xf numFmtId="1" fontId="10" fillId="0" borderId="1" xfId="5" applyNumberFormat="1" applyFont="1" applyBorder="1" applyAlignment="1">
      <alignment horizontal="right"/>
    </xf>
    <xf numFmtId="49" fontId="8" fillId="0" borderId="1" xfId="5" applyNumberFormat="1" applyFont="1" applyBorder="1" applyAlignment="1">
      <alignment horizontal="right"/>
    </xf>
    <xf numFmtId="2" fontId="10" fillId="0" borderId="1" xfId="5" applyNumberFormat="1" applyFont="1" applyBorder="1"/>
    <xf numFmtId="49" fontId="8" fillId="0" borderId="14" xfId="5" applyNumberFormat="1" applyFont="1" applyBorder="1"/>
    <xf numFmtId="1" fontId="10" fillId="0" borderId="0" xfId="10" applyNumberFormat="1" applyFont="1" applyAlignment="1">
      <alignment horizontal="left" vertical="top"/>
    </xf>
    <xf numFmtId="4" fontId="8" fillId="0" borderId="10" xfId="23" applyNumberFormat="1" applyFont="1" applyBorder="1" applyAlignment="1">
      <alignment horizontal="left" vertical="top"/>
    </xf>
    <xf numFmtId="49" fontId="8" fillId="0" borderId="10" xfId="23" applyNumberFormat="1" applyFont="1" applyBorder="1" applyAlignment="1">
      <alignment horizontal="left" vertical="top" wrapText="1"/>
    </xf>
    <xf numFmtId="1" fontId="10" fillId="0" borderId="10" xfId="24" applyNumberFormat="1" applyFont="1" applyBorder="1" applyAlignment="1">
      <alignment horizontal="left"/>
    </xf>
    <xf numFmtId="49" fontId="8" fillId="0" borderId="10" xfId="24" applyNumberFormat="1" applyFont="1" applyBorder="1" applyAlignment="1">
      <alignment horizontal="right"/>
    </xf>
    <xf numFmtId="4" fontId="10" fillId="0" borderId="1" xfId="23" applyNumberFormat="1" applyFont="1" applyBorder="1" applyAlignment="1">
      <alignment horizontal="right"/>
    </xf>
    <xf numFmtId="49" fontId="8" fillId="0" borderId="0" xfId="23" applyNumberFormat="1" applyFont="1"/>
    <xf numFmtId="1" fontId="8" fillId="0" borderId="1" xfId="24" applyNumberFormat="1" applyFont="1" applyBorder="1" applyAlignment="1">
      <alignment horizontal="left" vertical="top"/>
    </xf>
    <xf numFmtId="2" fontId="8" fillId="0" borderId="0" xfId="23" applyNumberFormat="1" applyFont="1" applyAlignment="1">
      <alignment horizontal="left" vertical="top"/>
    </xf>
    <xf numFmtId="49" fontId="8" fillId="0" borderId="0" xfId="23" applyNumberFormat="1" applyFont="1" applyAlignment="1">
      <alignment horizontal="left" vertical="top" wrapText="1"/>
    </xf>
    <xf numFmtId="1" fontId="10" fillId="0" borderId="0" xfId="24" applyNumberFormat="1" applyFont="1" applyBorder="1" applyAlignment="1">
      <alignment horizontal="left"/>
    </xf>
    <xf numFmtId="4" fontId="8" fillId="0" borderId="0" xfId="24" applyNumberFormat="1" applyFont="1" applyBorder="1" applyAlignment="1">
      <alignment horizontal="right" vertical="top"/>
    </xf>
    <xf numFmtId="4" fontId="8" fillId="0" borderId="10" xfId="0" applyNumberFormat="1" applyFont="1" applyBorder="1" applyAlignment="1">
      <alignment horizontal="left" vertical="top"/>
    </xf>
    <xf numFmtId="49" fontId="8" fillId="0" borderId="10" xfId="13" applyNumberFormat="1" applyFont="1" applyBorder="1" applyAlignment="1">
      <alignment horizontal="right"/>
    </xf>
    <xf numFmtId="49" fontId="8" fillId="0" borderId="1" xfId="23" applyNumberFormat="1" applyFont="1" applyBorder="1" applyAlignment="1">
      <alignment horizontal="left" vertical="top" wrapText="1"/>
    </xf>
    <xf numFmtId="1" fontId="10" fillId="0" borderId="10" xfId="7" applyNumberFormat="1" applyFont="1" applyBorder="1" applyAlignment="1">
      <alignment horizontal="left"/>
    </xf>
    <xf numFmtId="49" fontId="8" fillId="0" borderId="0" xfId="23" applyNumberFormat="1" applyFont="1" applyAlignment="1">
      <alignment horizontal="left" vertical="top"/>
    </xf>
    <xf numFmtId="1" fontId="10" fillId="0" borderId="0" xfId="23" applyNumberFormat="1" applyFont="1" applyAlignment="1">
      <alignment horizontal="left"/>
    </xf>
    <xf numFmtId="2" fontId="10" fillId="0" borderId="0" xfId="23" applyNumberFormat="1" applyFont="1" applyAlignment="1">
      <alignment horizontal="right"/>
    </xf>
    <xf numFmtId="49" fontId="8" fillId="0" borderId="0" xfId="23" quotePrefix="1" applyNumberFormat="1" applyFont="1" applyAlignment="1">
      <alignment horizontal="left" vertical="top" wrapText="1"/>
    </xf>
    <xf numFmtId="4" fontId="8" fillId="0" borderId="0" xfId="13" applyNumberFormat="1" applyFont="1" applyBorder="1" applyAlignment="1">
      <alignment horizontal="right"/>
    </xf>
    <xf numFmtId="49" fontId="8" fillId="0" borderId="1" xfId="23" applyNumberFormat="1" applyFont="1" applyBorder="1" applyAlignment="1">
      <alignment horizontal="left" vertical="top"/>
    </xf>
    <xf numFmtId="49" fontId="8" fillId="0" borderId="1" xfId="23" quotePrefix="1" applyNumberFormat="1" applyFont="1" applyBorder="1" applyAlignment="1">
      <alignment horizontal="left" vertical="top" wrapText="1"/>
    </xf>
    <xf numFmtId="4" fontId="8" fillId="0" borderId="0" xfId="24" applyNumberFormat="1" applyFont="1" applyBorder="1" applyAlignment="1">
      <alignment horizontal="right"/>
    </xf>
    <xf numFmtId="4" fontId="8" fillId="0" borderId="10" xfId="11" applyNumberFormat="1" applyFont="1" applyBorder="1" applyAlignment="1">
      <alignment horizontal="left" vertical="top"/>
    </xf>
    <xf numFmtId="49" fontId="8" fillId="0" borderId="1" xfId="23" applyNumberFormat="1" applyFont="1" applyBorder="1" applyAlignment="1">
      <alignment vertical="top" wrapText="1"/>
    </xf>
    <xf numFmtId="49" fontId="8" fillId="0" borderId="1" xfId="23" applyNumberFormat="1" applyFont="1" applyBorder="1" applyAlignment="1">
      <alignment horizontal="left"/>
    </xf>
    <xf numFmtId="2" fontId="10" fillId="0" borderId="1" xfId="23" applyNumberFormat="1" applyFont="1" applyBorder="1" applyAlignment="1">
      <alignment horizontal="right"/>
    </xf>
    <xf numFmtId="49" fontId="8" fillId="0" borderId="1" xfId="23" applyNumberFormat="1" applyFont="1" applyBorder="1"/>
    <xf numFmtId="49" fontId="8" fillId="0" borderId="0" xfId="23" quotePrefix="1" applyNumberFormat="1" applyFont="1" applyAlignment="1">
      <alignment horizontal="left" wrapText="1"/>
    </xf>
    <xf numFmtId="1" fontId="10" fillId="0" borderId="1" xfId="11" applyNumberFormat="1" applyFont="1" applyBorder="1" applyAlignment="1">
      <alignment horizontal="left"/>
    </xf>
    <xf numFmtId="49" fontId="8" fillId="0" borderId="0" xfId="24" applyNumberFormat="1" applyFont="1" applyBorder="1" applyAlignment="1">
      <alignment horizontal="right"/>
    </xf>
    <xf numFmtId="49" fontId="8" fillId="0" borderId="1" xfId="11" applyNumberFormat="1" applyFont="1" applyBorder="1" applyAlignment="1">
      <alignment horizontal="left" vertical="top" wrapText="1"/>
    </xf>
    <xf numFmtId="4" fontId="8" fillId="0" borderId="1" xfId="11" applyNumberFormat="1" applyFont="1" applyBorder="1" applyAlignment="1">
      <alignment horizontal="right" vertical="top"/>
    </xf>
    <xf numFmtId="49" fontId="8" fillId="0" borderId="1" xfId="11" applyNumberFormat="1" applyFont="1" applyBorder="1" applyAlignment="1">
      <alignment horizontal="left"/>
    </xf>
    <xf numFmtId="49" fontId="8" fillId="0" borderId="1" xfId="0" applyNumberFormat="1" applyFont="1" applyBorder="1" applyAlignment="1">
      <alignment horizontal="center"/>
    </xf>
    <xf numFmtId="49" fontId="8" fillId="0" borderId="0" xfId="13" applyNumberFormat="1" applyFont="1" applyBorder="1" applyAlignment="1">
      <alignment horizontal="center"/>
    </xf>
    <xf numFmtId="0" fontId="33" fillId="0" borderId="0" xfId="0" applyFont="1" applyAlignment="1">
      <alignment horizontal="center"/>
    </xf>
    <xf numFmtId="49" fontId="33" fillId="0" borderId="0" xfId="0" applyNumberFormat="1" applyFont="1" applyAlignment="1">
      <alignment horizontal="center"/>
    </xf>
    <xf numFmtId="49" fontId="33" fillId="0" borderId="0" xfId="0" applyNumberFormat="1" applyFont="1"/>
    <xf numFmtId="2" fontId="8" fillId="0" borderId="1" xfId="23" applyNumberFormat="1" applyFont="1" applyBorder="1" applyAlignment="1">
      <alignment horizontal="left" vertical="top"/>
    </xf>
    <xf numFmtId="1" fontId="10" fillId="0" borderId="1" xfId="24" applyNumberFormat="1" applyFont="1" applyBorder="1" applyAlignment="1">
      <alignment horizontal="left"/>
    </xf>
    <xf numFmtId="4" fontId="8" fillId="0" borderId="1" xfId="24" applyNumberFormat="1" applyFont="1" applyBorder="1" applyAlignment="1">
      <alignment horizontal="right" vertical="top"/>
    </xf>
    <xf numFmtId="49" fontId="8" fillId="0" borderId="1" xfId="0" applyNumberFormat="1" applyFont="1" applyBorder="1" applyAlignment="1">
      <alignment horizontal="justify" vertical="top" wrapText="1"/>
    </xf>
    <xf numFmtId="2" fontId="10" fillId="0" borderId="0" xfId="0" applyNumberFormat="1" applyFont="1" applyAlignment="1">
      <alignment horizontal="left" vertical="top"/>
    </xf>
    <xf numFmtId="49" fontId="8" fillId="0" borderId="0" xfId="0" applyNumberFormat="1" applyFont="1" applyAlignment="1">
      <alignment horizontal="justify" vertical="top" wrapText="1"/>
    </xf>
    <xf numFmtId="49" fontId="8" fillId="0" borderId="0" xfId="17" applyNumberFormat="1" applyFont="1" applyAlignment="1">
      <alignment horizontal="left" vertical="top"/>
    </xf>
    <xf numFmtId="49" fontId="15" fillId="0" borderId="0" xfId="17" applyNumberFormat="1" applyFont="1" applyAlignment="1">
      <alignment horizontal="left"/>
    </xf>
    <xf numFmtId="1" fontId="10" fillId="0" borderId="0" xfId="17" applyNumberFormat="1" applyFont="1" applyAlignment="1">
      <alignment horizontal="left"/>
    </xf>
    <xf numFmtId="1" fontId="8" fillId="0" borderId="0" xfId="17" applyNumberFormat="1" applyFont="1" applyAlignment="1">
      <alignment horizontal="left" vertical="top"/>
    </xf>
    <xf numFmtId="4" fontId="10" fillId="0" borderId="0" xfId="17" applyNumberFormat="1" applyFont="1" applyAlignment="1">
      <alignment horizontal="right"/>
    </xf>
    <xf numFmtId="0" fontId="12" fillId="0" borderId="0" xfId="2" applyFont="1"/>
    <xf numFmtId="0" fontId="8" fillId="0" borderId="0" xfId="18" applyFont="1"/>
    <xf numFmtId="2" fontId="8" fillId="0" borderId="0" xfId="17" applyNumberFormat="1" applyFont="1" applyAlignment="1">
      <alignment horizontal="left" vertical="top"/>
    </xf>
    <xf numFmtId="49" fontId="8" fillId="0" borderId="0" xfId="17" applyNumberFormat="1" applyFont="1" applyAlignment="1">
      <alignment horizontal="left" vertical="top" wrapText="1"/>
    </xf>
    <xf numFmtId="1" fontId="8" fillId="0" borderId="0" xfId="14" applyNumberFormat="1" applyFont="1" applyBorder="1" applyAlignment="1">
      <alignment horizontal="left" vertical="top"/>
    </xf>
    <xf numFmtId="4" fontId="10" fillId="0" borderId="0" xfId="17" applyNumberFormat="1" applyFont="1" applyAlignment="1">
      <alignment horizontal="right" vertical="top"/>
    </xf>
    <xf numFmtId="49" fontId="8" fillId="0" borderId="10" xfId="25" applyNumberFormat="1" applyFont="1" applyBorder="1" applyAlignment="1">
      <alignment horizontal="left" vertical="top" wrapText="1"/>
    </xf>
    <xf numFmtId="1" fontId="10" fillId="0" borderId="10" xfId="26" applyNumberFormat="1" applyFont="1" applyBorder="1" applyAlignment="1">
      <alignment horizontal="left"/>
    </xf>
    <xf numFmtId="49" fontId="8" fillId="0" borderId="10" xfId="26" applyNumberFormat="1" applyFont="1" applyBorder="1" applyAlignment="1">
      <alignment horizontal="right"/>
    </xf>
    <xf numFmtId="4" fontId="10" fillId="0" borderId="10" xfId="25" applyNumberFormat="1" applyFont="1" applyBorder="1" applyAlignment="1">
      <alignment horizontal="right"/>
    </xf>
    <xf numFmtId="49" fontId="8" fillId="0" borderId="0" xfId="25" applyNumberFormat="1" applyFont="1"/>
    <xf numFmtId="2" fontId="8" fillId="0" borderId="1" xfId="25" applyNumberFormat="1" applyFont="1" applyBorder="1" applyAlignment="1">
      <alignment horizontal="left" vertical="top"/>
    </xf>
    <xf numFmtId="49" fontId="8" fillId="0" borderId="1" xfId="25" applyNumberFormat="1" applyFont="1" applyBorder="1" applyAlignment="1">
      <alignment horizontal="left" vertical="top" wrapText="1"/>
    </xf>
    <xf numFmtId="2" fontId="8" fillId="0" borderId="0" xfId="25" applyNumberFormat="1" applyFont="1" applyAlignment="1">
      <alignment horizontal="left" vertical="top"/>
    </xf>
    <xf numFmtId="49" fontId="8" fillId="0" borderId="0" xfId="25" applyNumberFormat="1" applyFont="1" applyAlignment="1">
      <alignment horizontal="left" vertical="top" wrapText="1"/>
    </xf>
    <xf numFmtId="1" fontId="10" fillId="0" borderId="0" xfId="26" applyNumberFormat="1" applyFont="1" applyBorder="1" applyAlignment="1">
      <alignment horizontal="left"/>
    </xf>
    <xf numFmtId="4" fontId="8" fillId="0" borderId="0" xfId="26" applyNumberFormat="1" applyFont="1" applyBorder="1" applyAlignment="1">
      <alignment horizontal="right" vertical="top"/>
    </xf>
    <xf numFmtId="4" fontId="10" fillId="0" borderId="0" xfId="25" applyNumberFormat="1" applyFont="1" applyAlignment="1">
      <alignment horizontal="right" vertical="top"/>
    </xf>
    <xf numFmtId="4" fontId="8" fillId="0" borderId="10" xfId="25" applyNumberFormat="1" applyFont="1" applyBorder="1" applyAlignment="1">
      <alignment horizontal="left" vertical="top"/>
    </xf>
    <xf numFmtId="4" fontId="10" fillId="0" borderId="1" xfId="25" applyNumberFormat="1" applyFont="1" applyBorder="1" applyAlignment="1">
      <alignment horizontal="right" vertical="top"/>
    </xf>
    <xf numFmtId="49" fontId="8" fillId="0" borderId="1" xfId="10" applyNumberFormat="1" applyFont="1" applyBorder="1"/>
    <xf numFmtId="1" fontId="10" fillId="0" borderId="1" xfId="10" applyNumberFormat="1" applyFont="1" applyBorder="1" applyAlignment="1">
      <alignment horizontal="left"/>
    </xf>
    <xf numFmtId="4" fontId="8" fillId="0" borderId="1" xfId="10" applyNumberFormat="1" applyFont="1" applyBorder="1" applyAlignment="1">
      <alignment horizontal="right"/>
    </xf>
    <xf numFmtId="4" fontId="10" fillId="0" borderId="1" xfId="10" applyNumberFormat="1" applyFont="1" applyBorder="1"/>
    <xf numFmtId="2" fontId="10" fillId="0" borderId="1" xfId="10" applyNumberFormat="1" applyFont="1" applyBorder="1"/>
    <xf numFmtId="2" fontId="8" fillId="0" borderId="1" xfId="10" applyNumberFormat="1" applyFont="1" applyBorder="1" applyAlignment="1">
      <alignment horizontal="left" vertical="top"/>
    </xf>
    <xf numFmtId="49" fontId="8" fillId="0" borderId="1" xfId="10" applyNumberFormat="1" applyFont="1" applyBorder="1" applyAlignment="1">
      <alignment horizontal="justify" vertical="top" wrapText="1"/>
    </xf>
    <xf numFmtId="4" fontId="8" fillId="0" borderId="1" xfId="7" applyNumberFormat="1" applyFont="1" applyBorder="1" applyAlignment="1">
      <alignment horizontal="right"/>
    </xf>
    <xf numFmtId="49" fontId="8" fillId="0" borderId="1" xfId="7" applyNumberFormat="1" applyFont="1" applyBorder="1" applyAlignment="1">
      <alignment horizontal="center"/>
    </xf>
    <xf numFmtId="2" fontId="10" fillId="0" borderId="1" xfId="10" applyNumberFormat="1" applyFont="1" applyBorder="1" applyAlignment="1">
      <alignment horizontal="right"/>
    </xf>
    <xf numFmtId="2" fontId="8" fillId="0" borderId="2" xfId="10" applyNumberFormat="1" applyFont="1" applyBorder="1" applyAlignment="1">
      <alignment horizontal="left" vertical="top"/>
    </xf>
    <xf numFmtId="49" fontId="8" fillId="0" borderId="12" xfId="10" applyNumberFormat="1" applyFont="1" applyBorder="1" applyAlignment="1">
      <alignment horizontal="justify" vertical="top" wrapText="1"/>
    </xf>
    <xf numFmtId="1" fontId="10" fillId="0" borderId="12" xfId="10" applyNumberFormat="1" applyFont="1" applyBorder="1" applyAlignment="1">
      <alignment horizontal="left"/>
    </xf>
    <xf numFmtId="4" fontId="10" fillId="0" borderId="12" xfId="10" applyNumberFormat="1" applyFont="1" applyBorder="1"/>
    <xf numFmtId="49" fontId="8" fillId="0" borderId="12" xfId="7" applyNumberFormat="1" applyFont="1" applyBorder="1" applyAlignment="1">
      <alignment horizontal="center"/>
    </xf>
    <xf numFmtId="2" fontId="10" fillId="0" borderId="12" xfId="10" applyNumberFormat="1" applyFont="1" applyBorder="1" applyAlignment="1">
      <alignment horizontal="right"/>
    </xf>
    <xf numFmtId="2" fontId="8" fillId="0" borderId="1" xfId="10" applyNumberFormat="1" applyFont="1" applyBorder="1" applyAlignment="1">
      <alignment horizontal="left" vertical="top" wrapText="1"/>
    </xf>
    <xf numFmtId="4" fontId="8" fillId="0" borderId="1" xfId="10" applyNumberFormat="1" applyFont="1" applyBorder="1" applyAlignment="1">
      <alignment horizontal="right" vertical="top"/>
    </xf>
    <xf numFmtId="4" fontId="10" fillId="0" borderId="1" xfId="10" applyNumberFormat="1" applyFont="1" applyBorder="1" applyAlignment="1">
      <alignment horizontal="right" vertical="top"/>
    </xf>
    <xf numFmtId="4" fontId="10" fillId="0" borderId="1" xfId="10" applyNumberFormat="1" applyFont="1" applyBorder="1" applyAlignment="1">
      <alignment horizontal="right"/>
    </xf>
    <xf numFmtId="2" fontId="8" fillId="0" borderId="10" xfId="0" applyNumberFormat="1" applyFont="1" applyBorder="1" applyAlignment="1">
      <alignment horizontal="justify" vertical="top"/>
    </xf>
    <xf numFmtId="1" fontId="10" fillId="0" borderId="10" xfId="24" applyNumberFormat="1" applyFont="1" applyBorder="1" applyAlignment="1">
      <alignment horizontal="center"/>
    </xf>
    <xf numFmtId="1" fontId="8" fillId="0" borderId="10" xfId="24" applyNumberFormat="1" applyFont="1" applyBorder="1" applyAlignment="1">
      <alignment horizontal="left"/>
    </xf>
    <xf numFmtId="49" fontId="8" fillId="0" borderId="10" xfId="24" applyNumberFormat="1" applyFont="1" applyBorder="1" applyAlignment="1">
      <alignment horizontal="center"/>
    </xf>
    <xf numFmtId="2" fontId="10" fillId="0" borderId="10" xfId="0" applyNumberFormat="1" applyFont="1" applyBorder="1" applyAlignment="1">
      <alignment horizontal="right"/>
    </xf>
    <xf numFmtId="0" fontId="8" fillId="0" borderId="3" xfId="0" applyFont="1" applyBorder="1" applyAlignment="1">
      <alignment horizontal="center"/>
    </xf>
    <xf numFmtId="4" fontId="8" fillId="0" borderId="11" xfId="0" applyNumberFormat="1" applyFont="1" applyBorder="1" applyAlignment="1">
      <alignment horizontal="center" vertical="top"/>
    </xf>
    <xf numFmtId="1" fontId="8" fillId="0" borderId="11" xfId="0" quotePrefix="1" applyNumberFormat="1" applyFont="1" applyBorder="1" applyAlignment="1">
      <alignment horizontal="left" vertical="top" wrapText="1"/>
    </xf>
    <xf numFmtId="1" fontId="10" fillId="0" borderId="11" xfId="24" applyNumberFormat="1" applyFont="1" applyBorder="1" applyAlignment="1">
      <alignment horizontal="center"/>
    </xf>
    <xf numFmtId="1" fontId="8" fillId="0" borderId="11" xfId="24" applyNumberFormat="1" applyFont="1" applyBorder="1" applyAlignment="1">
      <alignment horizontal="left"/>
    </xf>
    <xf numFmtId="4" fontId="10" fillId="0" borderId="11" xfId="0" applyNumberFormat="1" applyFont="1" applyBorder="1" applyAlignment="1">
      <alignment horizontal="right"/>
    </xf>
    <xf numFmtId="49" fontId="8" fillId="0" borderId="11" xfId="24" applyNumberFormat="1" applyFont="1" applyBorder="1" applyAlignment="1">
      <alignment horizontal="center"/>
    </xf>
    <xf numFmtId="2" fontId="10" fillId="0" borderId="11" xfId="0" applyNumberFormat="1" applyFont="1" applyBorder="1" applyAlignment="1">
      <alignment horizontal="right"/>
    </xf>
    <xf numFmtId="49" fontId="8" fillId="0" borderId="11" xfId="0" quotePrefix="1" applyNumberFormat="1" applyFont="1" applyBorder="1" applyAlignment="1">
      <alignment horizontal="left" vertical="top" wrapText="1"/>
    </xf>
    <xf numFmtId="1" fontId="10" fillId="0" borderId="11" xfId="24" applyNumberFormat="1" applyFont="1" applyBorder="1" applyAlignment="1">
      <alignment horizontal="center" wrapText="1"/>
    </xf>
    <xf numFmtId="1" fontId="8" fillId="0" borderId="11" xfId="24" applyNumberFormat="1" applyFont="1" applyBorder="1" applyAlignment="1">
      <alignment horizontal="left" wrapText="1"/>
    </xf>
    <xf numFmtId="49" fontId="8" fillId="0" borderId="11" xfId="24" applyNumberFormat="1" applyFont="1" applyBorder="1" applyAlignment="1">
      <alignment horizontal="center" wrapText="1"/>
    </xf>
    <xf numFmtId="2" fontId="10" fillId="0" borderId="11" xfId="0" applyNumberFormat="1" applyFont="1" applyBorder="1" applyAlignment="1">
      <alignment horizontal="right" wrapText="1"/>
    </xf>
    <xf numFmtId="0" fontId="8" fillId="0" borderId="3" xfId="0" applyFont="1" applyBorder="1" applyAlignment="1">
      <alignment horizontal="center" wrapText="1"/>
    </xf>
    <xf numFmtId="49" fontId="8" fillId="0" borderId="0" xfId="0" applyNumberFormat="1" applyFont="1" applyAlignment="1">
      <alignment horizontal="center" wrapText="1"/>
    </xf>
    <xf numFmtId="49" fontId="8" fillId="0" borderId="0" xfId="0" applyNumberFormat="1" applyFont="1" applyAlignment="1">
      <alignment wrapText="1"/>
    </xf>
    <xf numFmtId="1" fontId="10" fillId="0" borderId="11" xfId="0" applyNumberFormat="1" applyFont="1" applyBorder="1" applyAlignment="1">
      <alignment horizontal="center"/>
    </xf>
    <xf numFmtId="1" fontId="8" fillId="0" borderId="0" xfId="24" applyNumberFormat="1" applyFont="1" applyBorder="1" applyAlignment="1">
      <alignment horizontal="left" vertical="top"/>
    </xf>
    <xf numFmtId="0" fontId="11" fillId="0" borderId="0" xfId="0" applyFont="1" applyAlignment="1">
      <alignment horizontal="center"/>
    </xf>
    <xf numFmtId="0" fontId="11" fillId="0" borderId="0" xfId="0" applyFont="1" applyAlignment="1">
      <alignment horizontal="left"/>
    </xf>
    <xf numFmtId="1" fontId="11" fillId="0" borderId="0" xfId="0" applyNumberFormat="1" applyFont="1" applyAlignment="1">
      <alignment horizontal="left"/>
    </xf>
    <xf numFmtId="2" fontId="12" fillId="0" borderId="0" xfId="0" applyNumberFormat="1" applyFont="1" applyAlignment="1">
      <alignment horizontal="center"/>
    </xf>
    <xf numFmtId="4" fontId="8" fillId="0" borderId="10" xfId="0" applyNumberFormat="1" applyFont="1" applyBorder="1" applyAlignment="1">
      <alignment horizontal="center" vertical="top"/>
    </xf>
    <xf numFmtId="0" fontId="8" fillId="0" borderId="10" xfId="0" applyFont="1" applyBorder="1" applyAlignment="1">
      <alignment horizontal="left" vertical="top" wrapText="1"/>
    </xf>
    <xf numFmtId="49" fontId="8" fillId="0" borderId="11" xfId="0" applyNumberFormat="1" applyFont="1" applyBorder="1" applyAlignment="1">
      <alignment horizontal="left" vertical="top" wrapText="1"/>
    </xf>
    <xf numFmtId="49" fontId="8" fillId="0" borderId="10" xfId="0" applyNumberFormat="1" applyFont="1" applyBorder="1" applyAlignment="1">
      <alignment horizontal="left" wrapText="1"/>
    </xf>
    <xf numFmtId="1" fontId="8" fillId="0" borderId="10" xfId="0" applyNumberFormat="1" applyFont="1" applyBorder="1" applyAlignment="1">
      <alignment horizontal="left"/>
    </xf>
    <xf numFmtId="49" fontId="8" fillId="0" borderId="3" xfId="0" applyNumberFormat="1" applyFont="1" applyBorder="1" applyAlignment="1">
      <alignment horizontal="center"/>
    </xf>
    <xf numFmtId="1" fontId="10" fillId="0" borderId="6" xfId="0" applyNumberFormat="1" applyFont="1" applyBorder="1" applyAlignment="1">
      <alignment horizontal="left"/>
    </xf>
    <xf numFmtId="1" fontId="8" fillId="0" borderId="11" xfId="13" applyNumberFormat="1" applyFont="1" applyBorder="1" applyAlignment="1">
      <alignment horizontal="left"/>
    </xf>
    <xf numFmtId="1" fontId="10" fillId="0" borderId="6" xfId="13" applyNumberFormat="1" applyFont="1" applyBorder="1" applyAlignment="1">
      <alignment horizontal="left"/>
    </xf>
    <xf numFmtId="4" fontId="10" fillId="0" borderId="11" xfId="0" applyNumberFormat="1" applyFont="1" applyBorder="1" applyAlignment="1">
      <alignment horizontal="right" vertical="top"/>
    </xf>
    <xf numFmtId="49" fontId="8" fillId="0" borderId="11" xfId="0" applyNumberFormat="1" applyFont="1" applyBorder="1" applyAlignment="1">
      <alignment horizontal="center"/>
    </xf>
    <xf numFmtId="49" fontId="8" fillId="0" borderId="11" xfId="0" quotePrefix="1" applyNumberFormat="1" applyFont="1" applyBorder="1" applyAlignment="1">
      <alignment horizontal="left" wrapText="1"/>
    </xf>
    <xf numFmtId="1" fontId="10" fillId="0" borderId="11" xfId="0" applyNumberFormat="1" applyFont="1" applyBorder="1" applyAlignment="1">
      <alignment horizontal="left"/>
    </xf>
    <xf numFmtId="1" fontId="10" fillId="0" borderId="10" xfId="13" applyNumberFormat="1" applyFont="1" applyBorder="1" applyAlignment="1">
      <alignment horizontal="left"/>
    </xf>
    <xf numFmtId="1" fontId="8" fillId="0" borderId="10" xfId="13" applyNumberFormat="1" applyFont="1" applyBorder="1" applyAlignment="1">
      <alignment horizontal="left"/>
    </xf>
    <xf numFmtId="1" fontId="10" fillId="0" borderId="11" xfId="13" applyNumberFormat="1" applyFont="1" applyBorder="1" applyAlignment="1">
      <alignment horizontal="left"/>
    </xf>
    <xf numFmtId="1" fontId="8" fillId="0" borderId="11" xfId="0" applyNumberFormat="1" applyFont="1" applyBorder="1" applyAlignment="1">
      <alignment horizontal="left" vertical="top" wrapText="1"/>
    </xf>
    <xf numFmtId="4" fontId="10" fillId="0" borderId="2" xfId="0" applyNumberFormat="1" applyFont="1" applyBorder="1"/>
    <xf numFmtId="4" fontId="10" fillId="0" borderId="3" xfId="0" applyNumberFormat="1" applyFont="1" applyBorder="1" applyAlignment="1">
      <alignment horizontal="right"/>
    </xf>
    <xf numFmtId="0" fontId="8" fillId="0" borderId="11" xfId="0" applyFont="1" applyBorder="1" applyAlignment="1">
      <alignment horizontal="center"/>
    </xf>
    <xf numFmtId="0" fontId="8" fillId="0" borderId="9" xfId="0" applyFont="1" applyBorder="1" applyAlignment="1">
      <alignment horizontal="center"/>
    </xf>
    <xf numFmtId="1" fontId="10" fillId="0" borderId="11" xfId="24" applyNumberFormat="1" applyFont="1" applyBorder="1" applyAlignment="1">
      <alignment horizontal="left"/>
    </xf>
    <xf numFmtId="49" fontId="8" fillId="0" borderId="9" xfId="0" applyNumberFormat="1" applyFont="1" applyBorder="1" applyAlignment="1">
      <alignment horizontal="center"/>
    </xf>
    <xf numFmtId="49" fontId="8" fillId="0" borderId="9" xfId="0" quotePrefix="1" applyNumberFormat="1" applyFont="1" applyBorder="1" applyAlignment="1">
      <alignment horizontal="left" wrapText="1"/>
    </xf>
    <xf numFmtId="1" fontId="8" fillId="0" borderId="0" xfId="0" applyNumberFormat="1" applyFont="1" applyAlignment="1">
      <alignment horizontal="left" wrapText="1"/>
    </xf>
    <xf numFmtId="1" fontId="8" fillId="0" borderId="0" xfId="0" applyNumberFormat="1" applyFont="1" applyAlignment="1">
      <alignment horizontal="left"/>
    </xf>
    <xf numFmtId="1" fontId="10" fillId="0" borderId="10" xfId="13" applyNumberFormat="1" applyFont="1" applyBorder="1" applyAlignment="1">
      <alignment horizontal="center"/>
    </xf>
    <xf numFmtId="49" fontId="8" fillId="0" borderId="11" xfId="0" applyNumberFormat="1" applyFont="1" applyBorder="1" applyAlignment="1">
      <alignment horizontal="left" wrapText="1"/>
    </xf>
    <xf numFmtId="1" fontId="10" fillId="0" borderId="11" xfId="13" applyNumberFormat="1" applyFont="1" applyBorder="1" applyAlignment="1">
      <alignment horizontal="center"/>
    </xf>
    <xf numFmtId="1" fontId="8" fillId="0" borderId="11" xfId="0" applyNumberFormat="1" applyFont="1" applyBorder="1" applyAlignment="1">
      <alignment horizontal="left"/>
    </xf>
    <xf numFmtId="4" fontId="10" fillId="0" borderId="11" xfId="0" applyNumberFormat="1" applyFont="1" applyBorder="1"/>
    <xf numFmtId="1" fontId="8" fillId="0" borderId="11" xfId="0" quotePrefix="1" applyNumberFormat="1" applyFont="1" applyBorder="1" applyAlignment="1">
      <alignment horizontal="left" wrapText="1"/>
    </xf>
    <xf numFmtId="49" fontId="8" fillId="0" borderId="0" xfId="0" applyNumberFormat="1" applyFont="1" applyAlignment="1">
      <alignment horizontal="left" wrapText="1"/>
    </xf>
    <xf numFmtId="1" fontId="10" fillId="0" borderId="0" xfId="13" applyNumberFormat="1" applyFont="1" applyBorder="1" applyAlignment="1">
      <alignment horizontal="left"/>
    </xf>
    <xf numFmtId="1" fontId="8" fillId="0" borderId="0" xfId="13" applyNumberFormat="1" applyFont="1" applyBorder="1" applyAlignment="1">
      <alignment horizontal="left" vertical="top"/>
    </xf>
    <xf numFmtId="49" fontId="8" fillId="0" borderId="2" xfId="13" applyNumberFormat="1" applyFont="1" applyBorder="1" applyAlignment="1">
      <alignment horizontal="center"/>
    </xf>
    <xf numFmtId="49" fontId="8" fillId="0" borderId="3" xfId="0" applyNumberFormat="1" applyFont="1" applyBorder="1"/>
    <xf numFmtId="4" fontId="10" fillId="0" borderId="2" xfId="0" applyNumberFormat="1" applyFont="1" applyBorder="1" applyAlignment="1">
      <alignment horizontal="right"/>
    </xf>
    <xf numFmtId="4" fontId="10" fillId="0" borderId="3" xfId="0" applyNumberFormat="1" applyFont="1" applyBorder="1"/>
    <xf numFmtId="4" fontId="10" fillId="0" borderId="4" xfId="0" applyNumberFormat="1" applyFont="1" applyBorder="1"/>
    <xf numFmtId="49" fontId="8" fillId="0" borderId="1" xfId="0" applyNumberFormat="1" applyFont="1" applyBorder="1" applyAlignment="1">
      <alignment horizontal="left" wrapText="1"/>
    </xf>
    <xf numFmtId="4" fontId="8" fillId="0" borderId="11" xfId="0" applyNumberFormat="1" applyFont="1" applyBorder="1" applyAlignment="1">
      <alignment horizontal="right"/>
    </xf>
    <xf numFmtId="4" fontId="8" fillId="0" borderId="11" xfId="24" applyNumberFormat="1" applyFont="1" applyBorder="1" applyAlignment="1">
      <alignment horizontal="right"/>
    </xf>
    <xf numFmtId="168" fontId="8" fillId="0" borderId="1" xfId="0" applyNumberFormat="1" applyFont="1" applyBorder="1" applyAlignment="1">
      <alignment horizontal="justify" vertical="top" wrapText="1"/>
    </xf>
    <xf numFmtId="4" fontId="8" fillId="0" borderId="1" xfId="24" applyNumberFormat="1" applyFont="1" applyBorder="1" applyAlignment="1">
      <alignment horizontal="right"/>
    </xf>
    <xf numFmtId="1" fontId="10" fillId="0" borderId="1" xfId="0" applyNumberFormat="1" applyFont="1" applyBorder="1" applyAlignment="1">
      <alignment horizontal="center"/>
    </xf>
    <xf numFmtId="49" fontId="8" fillId="3" borderId="1" xfId="0" applyNumberFormat="1" applyFont="1" applyFill="1" applyBorder="1" applyAlignment="1">
      <alignment vertical="top" wrapText="1"/>
    </xf>
    <xf numFmtId="1" fontId="10" fillId="0" borderId="1" xfId="0" applyNumberFormat="1" applyFont="1" applyBorder="1" applyAlignment="1">
      <alignment horizontal="left" wrapText="1"/>
    </xf>
    <xf numFmtId="1" fontId="8" fillId="0" borderId="1" xfId="13" applyNumberFormat="1" applyFont="1" applyBorder="1" applyAlignment="1">
      <alignment horizontal="left" vertical="top"/>
    </xf>
    <xf numFmtId="0" fontId="10" fillId="0" borderId="1" xfId="0" applyFont="1" applyBorder="1" applyAlignment="1">
      <alignment horizontal="left"/>
    </xf>
    <xf numFmtId="0" fontId="8" fillId="0" borderId="1" xfId="0" applyFont="1" applyBorder="1" applyAlignment="1">
      <alignment horizontal="right" vertical="top"/>
    </xf>
    <xf numFmtId="0" fontId="10" fillId="0" borderId="15" xfId="0" applyFont="1" applyBorder="1" applyAlignment="1">
      <alignment horizontal="right" vertical="top"/>
    </xf>
    <xf numFmtId="0" fontId="10" fillId="0" borderId="0" xfId="0" applyFont="1" applyAlignment="1">
      <alignment horizontal="right"/>
    </xf>
    <xf numFmtId="1" fontId="8" fillId="0" borderId="1" xfId="0" applyNumberFormat="1" applyFont="1" applyBorder="1" applyAlignment="1">
      <alignment horizontal="left" vertical="top"/>
    </xf>
    <xf numFmtId="4" fontId="10" fillId="0" borderId="15" xfId="0" applyNumberFormat="1" applyFont="1" applyBorder="1" applyAlignment="1">
      <alignment horizontal="right" vertical="top"/>
    </xf>
    <xf numFmtId="4" fontId="8" fillId="0" borderId="1" xfId="0" applyNumberFormat="1" applyFont="1" applyBorder="1" applyAlignment="1">
      <alignment horizontal="right" vertical="top"/>
    </xf>
    <xf numFmtId="4" fontId="10" fillId="0" borderId="15" xfId="0" applyNumberFormat="1" applyFont="1" applyBorder="1" applyAlignment="1">
      <alignment horizontal="right"/>
    </xf>
    <xf numFmtId="1" fontId="10" fillId="0" borderId="0" xfId="0" applyNumberFormat="1" applyFont="1" applyAlignment="1">
      <alignment horizontal="center"/>
    </xf>
    <xf numFmtId="4" fontId="8" fillId="0" borderId="1" xfId="0" applyNumberFormat="1" applyFont="1" applyBorder="1"/>
    <xf numFmtId="4" fontId="10" fillId="0" borderId="0" xfId="0" applyNumberFormat="1" applyFont="1"/>
    <xf numFmtId="4" fontId="8" fillId="0" borderId="0" xfId="13" applyNumberFormat="1" applyFont="1" applyBorder="1" applyAlignment="1">
      <alignment horizontal="right" vertical="top"/>
    </xf>
    <xf numFmtId="49" fontId="8" fillId="0" borderId="1" xfId="0" applyNumberFormat="1" applyFont="1" applyBorder="1" applyAlignment="1">
      <alignment horizontal="justify" wrapText="1"/>
    </xf>
    <xf numFmtId="1" fontId="10" fillId="0" borderId="1" xfId="0" applyNumberFormat="1" applyFont="1" applyBorder="1" applyAlignment="1">
      <alignment horizontal="justify"/>
    </xf>
    <xf numFmtId="4" fontId="10" fillId="0" borderId="1" xfId="0" applyNumberFormat="1" applyFont="1" applyBorder="1" applyAlignment="1">
      <alignment horizontal="justify"/>
    </xf>
    <xf numFmtId="2" fontId="9" fillId="6" borderId="10" xfId="0" applyNumberFormat="1" applyFont="1" applyFill="1" applyBorder="1" applyAlignment="1">
      <alignment horizontal="left" vertical="top"/>
    </xf>
    <xf numFmtId="49" fontId="8" fillId="6" borderId="1" xfId="0" applyNumberFormat="1" applyFont="1" applyFill="1" applyBorder="1" applyAlignment="1">
      <alignment vertical="top" wrapText="1"/>
    </xf>
    <xf numFmtId="1" fontId="8" fillId="6" borderId="1" xfId="0" applyNumberFormat="1" applyFont="1" applyFill="1" applyBorder="1" applyAlignment="1">
      <alignment horizontal="left"/>
    </xf>
    <xf numFmtId="4" fontId="10" fillId="6" borderId="15" xfId="0" applyNumberFormat="1" applyFont="1" applyFill="1" applyBorder="1"/>
    <xf numFmtId="4" fontId="10" fillId="6" borderId="15" xfId="0" applyNumberFormat="1" applyFont="1" applyFill="1" applyBorder="1" applyAlignment="1">
      <alignment horizontal="right"/>
    </xf>
    <xf numFmtId="2" fontId="10" fillId="0" borderId="0" xfId="0" applyNumberFormat="1" applyFont="1" applyAlignment="1">
      <alignment horizontal="center"/>
    </xf>
    <xf numFmtId="49" fontId="8" fillId="6" borderId="1" xfId="0" applyNumberFormat="1" applyFont="1" applyFill="1" applyBorder="1" applyAlignment="1">
      <alignment horizontal="justify" wrapText="1"/>
    </xf>
    <xf numFmtId="1" fontId="10" fillId="6" borderId="1" xfId="0" applyNumberFormat="1" applyFont="1" applyFill="1" applyBorder="1" applyAlignment="1">
      <alignment horizontal="justify"/>
    </xf>
    <xf numFmtId="4" fontId="8" fillId="6" borderId="1" xfId="0" applyNumberFormat="1" applyFont="1" applyFill="1" applyBorder="1" applyAlignment="1">
      <alignment horizontal="justify"/>
    </xf>
    <xf numFmtId="4" fontId="10" fillId="6" borderId="1" xfId="0" applyNumberFormat="1" applyFont="1" applyFill="1" applyBorder="1" applyAlignment="1">
      <alignment horizontal="justify"/>
    </xf>
    <xf numFmtId="49" fontId="8" fillId="6" borderId="1" xfId="0" applyNumberFormat="1" applyFont="1" applyFill="1" applyBorder="1" applyAlignment="1">
      <alignment horizontal="left" vertical="top" wrapText="1"/>
    </xf>
    <xf numFmtId="4" fontId="10" fillId="6" borderId="1" xfId="0" applyNumberFormat="1" applyFont="1" applyFill="1" applyBorder="1" applyAlignment="1">
      <alignment horizontal="right" vertical="top"/>
    </xf>
    <xf numFmtId="4" fontId="8" fillId="6" borderId="1" xfId="0" applyNumberFormat="1" applyFont="1" applyFill="1" applyBorder="1" applyAlignment="1">
      <alignment horizontal="right" vertical="top"/>
    </xf>
    <xf numFmtId="0" fontId="8" fillId="0" borderId="1" xfId="0" applyFont="1" applyBorder="1" applyAlignment="1">
      <alignment vertical="top"/>
    </xf>
    <xf numFmtId="0" fontId="37" fillId="0" borderId="0" xfId="0" applyFont="1"/>
    <xf numFmtId="0" fontId="37" fillId="0" borderId="0" xfId="0" applyFont="1" applyAlignment="1">
      <alignment horizontal="left"/>
    </xf>
    <xf numFmtId="0" fontId="9" fillId="0" borderId="1" xfId="0" applyFont="1" applyBorder="1" applyAlignment="1">
      <alignment horizontal="left" vertical="top" wrapText="1"/>
    </xf>
    <xf numFmtId="0" fontId="39" fillId="0" borderId="1" xfId="0" applyFont="1" applyBorder="1" applyAlignment="1">
      <alignment vertical="center" wrapText="1"/>
    </xf>
    <xf numFmtId="1" fontId="10" fillId="0" borderId="1" xfId="26" applyNumberFormat="1" applyFont="1" applyBorder="1" applyAlignment="1">
      <alignment horizontal="left"/>
    </xf>
    <xf numFmtId="4" fontId="10" fillId="0" borderId="15" xfId="0" applyNumberFormat="1" applyFont="1" applyBorder="1"/>
    <xf numFmtId="49" fontId="8" fillId="0" borderId="0" xfId="25" applyNumberFormat="1" applyFont="1" applyAlignment="1">
      <alignment horizontal="left"/>
    </xf>
    <xf numFmtId="49" fontId="8" fillId="0" borderId="0" xfId="25" quotePrefix="1" applyNumberFormat="1" applyFont="1" applyAlignment="1">
      <alignment horizontal="left" wrapText="1"/>
    </xf>
    <xf numFmtId="1" fontId="10" fillId="0" borderId="0" xfId="25" applyNumberFormat="1" applyFont="1" applyAlignment="1">
      <alignment horizontal="left"/>
    </xf>
    <xf numFmtId="4" fontId="10" fillId="0" borderId="0" xfId="25" applyNumberFormat="1" applyFont="1" applyAlignment="1">
      <alignment horizontal="right"/>
    </xf>
    <xf numFmtId="2" fontId="10" fillId="0" borderId="0" xfId="25" applyNumberFormat="1" applyFont="1" applyAlignment="1">
      <alignment horizontal="right"/>
    </xf>
    <xf numFmtId="49" fontId="8" fillId="0" borderId="0" xfId="17" applyNumberFormat="1" applyFont="1" applyAlignment="1">
      <alignment horizontal="left"/>
    </xf>
    <xf numFmtId="4" fontId="8" fillId="0" borderId="0" xfId="23" applyNumberFormat="1" applyFont="1" applyAlignment="1">
      <alignment horizontal="right" vertical="top"/>
    </xf>
    <xf numFmtId="49" fontId="8" fillId="0" borderId="1" xfId="30" applyNumberFormat="1" applyFont="1" applyBorder="1" applyAlignment="1">
      <alignment horizontal="left" vertical="top" wrapText="1"/>
    </xf>
    <xf numFmtId="4" fontId="10" fillId="0" borderId="0" xfId="10" applyNumberFormat="1" applyFont="1"/>
    <xf numFmtId="0" fontId="8" fillId="0" borderId="0" xfId="10" applyFont="1"/>
    <xf numFmtId="2" fontId="8" fillId="0" borderId="1" xfId="10" applyNumberFormat="1" applyFont="1" applyBorder="1" applyAlignment="1">
      <alignment horizontal="left"/>
    </xf>
    <xf numFmtId="2" fontId="8" fillId="0" borderId="2" xfId="10" applyNumberFormat="1" applyFont="1" applyBorder="1" applyAlignment="1">
      <alignment horizontal="left"/>
    </xf>
    <xf numFmtId="2" fontId="9" fillId="5" borderId="0" xfId="0" applyNumberFormat="1" applyFont="1" applyFill="1" applyAlignment="1">
      <alignment horizontal="left"/>
    </xf>
    <xf numFmtId="49" fontId="8" fillId="3" borderId="0" xfId="0" applyNumberFormat="1" applyFont="1" applyFill="1" applyAlignment="1">
      <alignment horizontal="right"/>
    </xf>
    <xf numFmtId="2" fontId="12" fillId="0" borderId="0" xfId="10" applyNumberFormat="1" applyFont="1" applyAlignment="1">
      <alignment horizontal="right"/>
    </xf>
    <xf numFmtId="0" fontId="11" fillId="3" borderId="1" xfId="0" applyFont="1" applyFill="1" applyBorder="1" applyAlignment="1">
      <alignment horizontal="left" wrapText="1"/>
    </xf>
    <xf numFmtId="2" fontId="12" fillId="3" borderId="1" xfId="0" applyNumberFormat="1" applyFont="1" applyFill="1" applyBorder="1" applyAlignment="1">
      <alignment horizontal="right" wrapText="1"/>
    </xf>
    <xf numFmtId="1" fontId="8" fillId="0" borderId="1" xfId="0" applyNumberFormat="1" applyFont="1" applyBorder="1" applyAlignment="1">
      <alignment horizontal="justify" vertical="top" wrapText="1"/>
    </xf>
    <xf numFmtId="1" fontId="8" fillId="0" borderId="1" xfId="7" applyNumberFormat="1" applyFont="1" applyBorder="1" applyAlignment="1">
      <alignment horizontal="left"/>
    </xf>
    <xf numFmtId="1" fontId="8" fillId="0" borderId="1" xfId="7" applyNumberFormat="1" applyFont="1" applyBorder="1" applyAlignment="1">
      <alignment horizontal="right"/>
    </xf>
    <xf numFmtId="0" fontId="8" fillId="0" borderId="11" xfId="0" applyFont="1" applyBorder="1" applyAlignment="1">
      <alignment horizontal="left" vertical="top" wrapText="1"/>
    </xf>
    <xf numFmtId="0" fontId="8" fillId="0" borderId="9" xfId="0" applyFont="1" applyBorder="1" applyAlignment="1">
      <alignment horizontal="left" vertical="top" wrapText="1"/>
    </xf>
    <xf numFmtId="0" fontId="8" fillId="0" borderId="1" xfId="10" applyFont="1" applyBorder="1" applyAlignment="1">
      <alignment horizontal="justify"/>
    </xf>
    <xf numFmtId="1" fontId="8" fillId="0" borderId="1" xfId="10" applyNumberFormat="1" applyFont="1" applyBorder="1" applyAlignment="1">
      <alignment horizontal="left"/>
    </xf>
    <xf numFmtId="1" fontId="8" fillId="0" borderId="1" xfId="10" applyNumberFormat="1" applyFont="1" applyBorder="1" applyAlignment="1">
      <alignment horizontal="right"/>
    </xf>
    <xf numFmtId="1" fontId="41" fillId="0" borderId="0" xfId="10" applyNumberFormat="1" applyFont="1" applyAlignment="1">
      <alignment horizontal="justify" vertical="top" wrapText="1"/>
    </xf>
    <xf numFmtId="1" fontId="41" fillId="0" borderId="0" xfId="10" applyNumberFormat="1" applyFont="1" applyAlignment="1">
      <alignment horizontal="left"/>
    </xf>
    <xf numFmtId="1" fontId="41" fillId="0" borderId="0" xfId="10" applyNumberFormat="1" applyFont="1" applyAlignment="1">
      <alignment horizontal="right"/>
    </xf>
    <xf numFmtId="4" fontId="41" fillId="0" borderId="0" xfId="10" applyNumberFormat="1" applyFont="1" applyAlignment="1">
      <alignment horizontal="right" vertical="top"/>
    </xf>
    <xf numFmtId="49" fontId="41" fillId="0" borderId="0" xfId="10" applyNumberFormat="1" applyFont="1" applyAlignment="1">
      <alignment horizontal="center"/>
    </xf>
    <xf numFmtId="49" fontId="41" fillId="0" borderId="0" xfId="10" applyNumberFormat="1" applyFont="1"/>
    <xf numFmtId="1" fontId="8" fillId="0" borderId="1" xfId="0" applyNumberFormat="1" applyFont="1" applyBorder="1" applyAlignment="1">
      <alignment horizontal="left" vertical="top" wrapText="1"/>
    </xf>
    <xf numFmtId="1" fontId="41" fillId="0" borderId="0" xfId="7" applyNumberFormat="1" applyFont="1" applyBorder="1" applyAlignment="1">
      <alignment horizontal="left"/>
    </xf>
    <xf numFmtId="1" fontId="41" fillId="0" borderId="0" xfId="7" applyNumberFormat="1" applyFont="1" applyBorder="1" applyAlignment="1">
      <alignment horizontal="right"/>
    </xf>
    <xf numFmtId="0" fontId="8" fillId="0" borderId="1" xfId="0" applyFont="1" applyBorder="1" applyAlignment="1">
      <alignment horizontal="justify" vertical="top" wrapText="1"/>
    </xf>
    <xf numFmtId="49" fontId="25" fillId="0" borderId="0" xfId="0" applyNumberFormat="1" applyFont="1" applyAlignment="1">
      <alignment horizontal="center"/>
    </xf>
    <xf numFmtId="49" fontId="11" fillId="0" borderId="11" xfId="10" applyNumberFormat="1" applyFont="1" applyBorder="1" applyAlignment="1">
      <alignment horizontal="left"/>
    </xf>
    <xf numFmtId="0" fontId="8" fillId="0" borderId="11" xfId="10" applyFont="1" applyBorder="1" applyAlignment="1">
      <alignment readingOrder="1"/>
    </xf>
    <xf numFmtId="169" fontId="8" fillId="0" borderId="11" xfId="10" applyNumberFormat="1" applyFont="1" applyBorder="1" applyAlignment="1">
      <alignment horizontal="left" vertical="center"/>
    </xf>
    <xf numFmtId="169" fontId="8" fillId="0" borderId="11" xfId="10" applyNumberFormat="1" applyFont="1" applyBorder="1" applyAlignment="1">
      <alignment horizontal="right" vertical="center"/>
    </xf>
    <xf numFmtId="170" fontId="8" fillId="0" borderId="11" xfId="10" applyNumberFormat="1" applyFont="1" applyBorder="1" applyAlignment="1">
      <alignment horizontal="right"/>
    </xf>
    <xf numFmtId="0" fontId="8" fillId="0" borderId="11" xfId="10" applyFont="1" applyBorder="1"/>
    <xf numFmtId="49" fontId="11" fillId="0" borderId="9" xfId="10" applyNumberFormat="1" applyFont="1" applyBorder="1" applyAlignment="1">
      <alignment horizontal="left"/>
    </xf>
    <xf numFmtId="0" fontId="8" fillId="0" borderId="9" xfId="10" applyFont="1" applyBorder="1" applyAlignment="1">
      <alignment readingOrder="1"/>
    </xf>
    <xf numFmtId="169" fontId="8" fillId="0" borderId="9" xfId="10" applyNumberFormat="1" applyFont="1" applyBorder="1" applyAlignment="1">
      <alignment horizontal="left" vertical="center"/>
    </xf>
    <xf numFmtId="169" fontId="8" fillId="0" borderId="9" xfId="10" applyNumberFormat="1" applyFont="1" applyBorder="1" applyAlignment="1">
      <alignment horizontal="right" vertical="center"/>
    </xf>
    <xf numFmtId="170" fontId="8" fillId="0" borderId="9" xfId="10" applyNumberFormat="1" applyFont="1" applyBorder="1" applyAlignment="1">
      <alignment horizontal="right"/>
    </xf>
    <xf numFmtId="0" fontId="8" fillId="0" borderId="9" xfId="10" applyFont="1" applyBorder="1"/>
    <xf numFmtId="2" fontId="8" fillId="0" borderId="15" xfId="10" applyNumberFormat="1" applyFont="1" applyBorder="1" applyAlignment="1">
      <alignment horizontal="right"/>
    </xf>
    <xf numFmtId="49" fontId="8" fillId="0" borderId="3" xfId="10" applyNumberFormat="1" applyFont="1" applyBorder="1"/>
    <xf numFmtId="49" fontId="41" fillId="0" borderId="0" xfId="10" applyNumberFormat="1" applyFont="1" applyAlignment="1">
      <alignment vertical="top"/>
    </xf>
    <xf numFmtId="1" fontId="41" fillId="0" borderId="0" xfId="10" applyNumberFormat="1" applyFont="1" applyAlignment="1">
      <alignment horizontal="left" vertical="top"/>
    </xf>
    <xf numFmtId="1" fontId="41" fillId="0" borderId="0" xfId="10" applyNumberFormat="1" applyFont="1" applyAlignment="1">
      <alignment horizontal="right" vertical="top"/>
    </xf>
    <xf numFmtId="4" fontId="41" fillId="0" borderId="0" xfId="10" applyNumberFormat="1" applyFont="1" applyAlignment="1">
      <alignment horizontal="right"/>
    </xf>
    <xf numFmtId="2" fontId="41" fillId="0" borderId="0" xfId="10" applyNumberFormat="1" applyFont="1" applyAlignment="1">
      <alignment horizontal="right"/>
    </xf>
    <xf numFmtId="49" fontId="41" fillId="0" borderId="3" xfId="10" applyNumberFormat="1" applyFont="1" applyBorder="1"/>
    <xf numFmtId="2" fontId="41" fillId="0" borderId="0" xfId="10" applyNumberFormat="1" applyFont="1"/>
    <xf numFmtId="2" fontId="8" fillId="0" borderId="10" xfId="10" applyNumberFormat="1" applyFont="1" applyBorder="1" applyAlignment="1">
      <alignment horizontal="left"/>
    </xf>
    <xf numFmtId="0" fontId="8" fillId="0" borderId="10" xfId="10" applyFont="1" applyBorder="1" applyAlignment="1">
      <alignment readingOrder="1"/>
    </xf>
    <xf numFmtId="169" fontId="8" fillId="0" borderId="10" xfId="10" applyNumberFormat="1" applyFont="1" applyBorder="1" applyAlignment="1">
      <alignment horizontal="left" vertical="center"/>
    </xf>
    <xf numFmtId="169" fontId="8" fillId="0" borderId="10" xfId="10" applyNumberFormat="1" applyFont="1" applyBorder="1" applyAlignment="1">
      <alignment horizontal="right" vertical="center"/>
    </xf>
    <xf numFmtId="170" fontId="8" fillId="0" borderId="10" xfId="10" applyNumberFormat="1" applyFont="1" applyBorder="1" applyAlignment="1">
      <alignment horizontal="right"/>
    </xf>
    <xf numFmtId="0" fontId="8" fillId="0" borderId="10" xfId="10" applyFont="1" applyBorder="1"/>
    <xf numFmtId="49" fontId="8" fillId="0" borderId="11" xfId="10" applyNumberFormat="1" applyFont="1" applyBorder="1" applyAlignment="1">
      <alignment horizontal="left"/>
    </xf>
    <xf numFmtId="0" fontId="42" fillId="0" borderId="11" xfId="10" applyFont="1" applyBorder="1" applyAlignment="1">
      <alignment readingOrder="1"/>
    </xf>
    <xf numFmtId="0" fontId="40" fillId="0" borderId="11" xfId="10" applyFont="1" applyBorder="1" applyAlignment="1">
      <alignment readingOrder="1"/>
    </xf>
    <xf numFmtId="49" fontId="8" fillId="0" borderId="9" xfId="10" applyNumberFormat="1" applyFont="1" applyBorder="1" applyAlignment="1">
      <alignment horizontal="left"/>
    </xf>
    <xf numFmtId="49" fontId="8" fillId="0" borderId="1" xfId="10" applyNumberFormat="1" applyFont="1" applyBorder="1" applyAlignment="1">
      <alignment horizontal="left" wrapText="1"/>
    </xf>
    <xf numFmtId="2" fontId="8" fillId="0" borderId="1" xfId="10" applyNumberFormat="1" applyFont="1" applyBorder="1" applyAlignment="1">
      <alignment horizontal="right"/>
    </xf>
    <xf numFmtId="1" fontId="8" fillId="0" borderId="1" xfId="10" applyNumberFormat="1" applyFont="1" applyBorder="1" applyAlignment="1">
      <alignment horizontal="left" vertical="top"/>
    </xf>
    <xf numFmtId="1" fontId="8" fillId="0" borderId="1" xfId="10" applyNumberFormat="1" applyFont="1" applyBorder="1" applyAlignment="1">
      <alignment horizontal="right" vertical="top"/>
    </xf>
    <xf numFmtId="1" fontId="8" fillId="0" borderId="0" xfId="10" applyNumberFormat="1" applyFont="1" applyAlignment="1">
      <alignment horizontal="left" vertical="top"/>
    </xf>
    <xf numFmtId="1" fontId="8" fillId="0" borderId="0" xfId="10" applyNumberFormat="1" applyFont="1" applyAlignment="1">
      <alignment horizontal="right" vertical="top"/>
    </xf>
    <xf numFmtId="2" fontId="8" fillId="0" borderId="0" xfId="10" applyNumberFormat="1" applyFont="1" applyAlignment="1">
      <alignment horizontal="right"/>
    </xf>
    <xf numFmtId="1" fontId="8" fillId="0" borderId="0" xfId="10" applyNumberFormat="1" applyFont="1" applyAlignment="1">
      <alignment horizontal="left"/>
    </xf>
    <xf numFmtId="1" fontId="8" fillId="0" borderId="0" xfId="10" applyNumberFormat="1" applyFont="1" applyAlignment="1">
      <alignment horizontal="right"/>
    </xf>
    <xf numFmtId="4" fontId="8" fillId="0" borderId="0" xfId="7" applyNumberFormat="1" applyFont="1" applyBorder="1" applyAlignment="1">
      <alignment horizontal="right"/>
    </xf>
    <xf numFmtId="0" fontId="8" fillId="0" borderId="1" xfId="10" applyFont="1" applyBorder="1" applyAlignment="1">
      <alignment horizontal="right"/>
    </xf>
    <xf numFmtId="0" fontId="8" fillId="0" borderId="1" xfId="10" applyFont="1" applyBorder="1"/>
    <xf numFmtId="1" fontId="8" fillId="0" borderId="1" xfId="10" quotePrefix="1" applyNumberFormat="1" applyFont="1" applyBorder="1" applyAlignment="1">
      <alignment horizontal="justify" vertical="top" wrapText="1"/>
    </xf>
    <xf numFmtId="1" fontId="41" fillId="0" borderId="0" xfId="10" quotePrefix="1" applyNumberFormat="1" applyFont="1" applyAlignment="1">
      <alignment horizontal="justify" vertical="top" wrapText="1"/>
    </xf>
    <xf numFmtId="4" fontId="41" fillId="0" borderId="0" xfId="7" applyNumberFormat="1" applyFont="1" applyBorder="1" applyAlignment="1">
      <alignment horizontal="right"/>
    </xf>
    <xf numFmtId="0" fontId="41" fillId="0" borderId="0" xfId="10" applyFont="1"/>
    <xf numFmtId="171" fontId="8" fillId="0" borderId="17" xfId="0" applyNumberFormat="1" applyFont="1" applyBorder="1" applyAlignment="1">
      <alignment vertical="top"/>
    </xf>
    <xf numFmtId="0" fontId="8" fillId="0" borderId="0" xfId="0" applyFont="1" applyAlignment="1">
      <alignment vertical="top"/>
    </xf>
    <xf numFmtId="0" fontId="8" fillId="0" borderId="1" xfId="0" quotePrefix="1" applyFont="1" applyBorder="1" applyAlignment="1">
      <alignment vertical="top" wrapText="1"/>
    </xf>
    <xf numFmtId="49" fontId="11" fillId="0" borderId="0" xfId="10" applyNumberFormat="1" applyFont="1" applyAlignment="1">
      <alignment horizontal="left" wrapText="1"/>
    </xf>
    <xf numFmtId="0" fontId="8" fillId="0" borderId="0" xfId="0" applyFont="1" applyAlignment="1">
      <alignment horizontal="left" vertical="top" wrapText="1"/>
    </xf>
    <xf numFmtId="0" fontId="8" fillId="0" borderId="10" xfId="0" applyFont="1" applyBorder="1" applyAlignment="1">
      <alignment wrapText="1"/>
    </xf>
    <xf numFmtId="0" fontId="8" fillId="0" borderId="11" xfId="0" applyFont="1" applyBorder="1" applyAlignment="1">
      <alignment wrapText="1"/>
    </xf>
    <xf numFmtId="0" fontId="8" fillId="0" borderId="0" xfId="0" applyFont="1" applyAlignment="1">
      <alignment horizontal="justify"/>
    </xf>
    <xf numFmtId="1" fontId="8" fillId="0" borderId="0" xfId="0" applyNumberFormat="1" applyFont="1" applyAlignment="1">
      <alignment horizontal="center"/>
    </xf>
    <xf numFmtId="2" fontId="41" fillId="0" borderId="0" xfId="10" applyNumberFormat="1" applyFont="1" applyAlignment="1">
      <alignment horizontal="left" vertical="top"/>
    </xf>
    <xf numFmtId="1" fontId="41" fillId="0" borderId="0" xfId="10" applyNumberFormat="1" applyFont="1" applyAlignment="1">
      <alignment horizontal="left" vertical="top" wrapText="1"/>
    </xf>
    <xf numFmtId="2" fontId="41" fillId="0" borderId="1" xfId="10" applyNumberFormat="1" applyFont="1" applyBorder="1" applyAlignment="1">
      <alignment horizontal="left" vertical="top"/>
    </xf>
    <xf numFmtId="49" fontId="8" fillId="0" borderId="11" xfId="0" applyNumberFormat="1" applyFont="1" applyBorder="1" applyAlignment="1">
      <alignment horizontal="left"/>
    </xf>
    <xf numFmtId="4" fontId="8" fillId="0" borderId="11" xfId="0" applyNumberFormat="1" applyFont="1" applyBorder="1" applyAlignment="1">
      <alignment horizontal="left" vertical="top"/>
    </xf>
    <xf numFmtId="4" fontId="8" fillId="0" borderId="0" xfId="0" applyNumberFormat="1" applyFont="1" applyAlignment="1">
      <alignment horizontal="left" vertical="top"/>
    </xf>
    <xf numFmtId="49" fontId="41" fillId="0" borderId="0" xfId="10" applyNumberFormat="1" applyFont="1" applyAlignment="1">
      <alignment horizontal="left"/>
    </xf>
    <xf numFmtId="2" fontId="8" fillId="6" borderId="1" xfId="10" applyNumberFormat="1" applyFont="1" applyFill="1" applyBorder="1" applyAlignment="1">
      <alignment horizontal="left" vertical="top"/>
    </xf>
    <xf numFmtId="0" fontId="30" fillId="0" borderId="10" xfId="0" applyFont="1" applyBorder="1" applyAlignment="1">
      <alignment horizontal="justify" vertical="center" wrapText="1"/>
    </xf>
    <xf numFmtId="0" fontId="8" fillId="0" borderId="1" xfId="0" quotePrefix="1" applyFont="1" applyBorder="1" applyAlignment="1">
      <alignment wrapText="1"/>
    </xf>
    <xf numFmtId="0" fontId="8" fillId="0" borderId="10" xfId="0" applyFont="1" applyBorder="1" applyAlignment="1">
      <alignment horizontal="center" wrapText="1"/>
    </xf>
    <xf numFmtId="1" fontId="8" fillId="0" borderId="10" xfId="0" applyNumberFormat="1" applyFont="1" applyBorder="1"/>
    <xf numFmtId="4" fontId="8" fillId="0" borderId="10" xfId="21" applyNumberFormat="1" applyFont="1" applyFill="1" applyBorder="1" applyAlignment="1" applyProtection="1">
      <alignment horizontal="right"/>
    </xf>
    <xf numFmtId="0" fontId="8" fillId="0" borderId="9" xfId="0" applyFont="1" applyBorder="1" applyAlignment="1">
      <alignment horizontal="center" wrapText="1"/>
    </xf>
    <xf numFmtId="1" fontId="8" fillId="0" borderId="9" xfId="0" applyNumberFormat="1" applyFont="1" applyBorder="1"/>
    <xf numFmtId="4" fontId="8" fillId="0" borderId="9" xfId="21" applyNumberFormat="1" applyFont="1" applyFill="1" applyBorder="1" applyAlignment="1" applyProtection="1">
      <alignment horizontal="right"/>
    </xf>
    <xf numFmtId="0" fontId="43" fillId="0" borderId="0" xfId="0" applyFont="1"/>
    <xf numFmtId="0" fontId="43" fillId="0" borderId="0" xfId="0" applyFont="1" applyAlignment="1">
      <alignment horizontal="center" wrapText="1"/>
    </xf>
    <xf numFmtId="1" fontId="43" fillId="0" borderId="0" xfId="0" applyNumberFormat="1" applyFont="1"/>
    <xf numFmtId="4" fontId="43" fillId="0" borderId="0" xfId="21" applyNumberFormat="1" applyFont="1" applyFill="1" applyBorder="1" applyAlignment="1" applyProtection="1">
      <alignment horizontal="right"/>
    </xf>
    <xf numFmtId="0" fontId="8" fillId="0" borderId="0" xfId="0" applyFont="1" applyAlignment="1">
      <alignment horizontal="center" wrapText="1"/>
    </xf>
    <xf numFmtId="1" fontId="8" fillId="0" borderId="0" xfId="0" applyNumberFormat="1" applyFont="1"/>
    <xf numFmtId="4" fontId="8" fillId="0" borderId="0" xfId="21" applyNumberFormat="1" applyFont="1" applyFill="1" applyBorder="1" applyAlignment="1" applyProtection="1">
      <alignment horizontal="right"/>
    </xf>
    <xf numFmtId="0" fontId="8" fillId="0" borderId="17" xfId="0" applyFont="1" applyBorder="1" applyAlignment="1">
      <alignment vertical="top"/>
    </xf>
    <xf numFmtId="171" fontId="8" fillId="0" borderId="1" xfId="0" applyNumberFormat="1" applyFont="1" applyBorder="1" applyAlignment="1">
      <alignment vertical="top"/>
    </xf>
    <xf numFmtId="0" fontId="8" fillId="0" borderId="10" xfId="0" applyFont="1" applyBorder="1" applyAlignment="1">
      <alignment vertical="top" wrapText="1"/>
    </xf>
    <xf numFmtId="0" fontId="8" fillId="0" borderId="9" xfId="0" applyFont="1" applyBorder="1" applyAlignment="1">
      <alignment vertical="top"/>
    </xf>
    <xf numFmtId="171" fontId="8" fillId="0" borderId="9" xfId="0" applyNumberFormat="1" applyFont="1" applyBorder="1" applyAlignment="1">
      <alignment vertical="top"/>
    </xf>
    <xf numFmtId="0" fontId="8" fillId="0" borderId="10" xfId="0" applyFont="1" applyBorder="1" applyAlignment="1">
      <alignment vertical="top"/>
    </xf>
    <xf numFmtId="171" fontId="8" fillId="0" borderId="10" xfId="0" applyNumberFormat="1" applyFont="1" applyBorder="1" applyAlignment="1">
      <alignment vertical="top"/>
    </xf>
    <xf numFmtId="0" fontId="8" fillId="0" borderId="11" xfId="0" applyFont="1" applyBorder="1" applyAlignment="1">
      <alignment vertical="top"/>
    </xf>
    <xf numFmtId="171" fontId="8" fillId="0" borderId="11" xfId="0" applyNumberFormat="1" applyFont="1" applyBorder="1" applyAlignment="1">
      <alignment vertical="top"/>
    </xf>
    <xf numFmtId="0" fontId="11" fillId="0" borderId="11" xfId="0" applyFont="1" applyBorder="1"/>
    <xf numFmtId="0" fontId="8" fillId="0" borderId="12" xfId="0" applyFont="1" applyBorder="1" applyAlignment="1">
      <alignment horizontal="left" vertical="top" wrapText="1"/>
    </xf>
    <xf numFmtId="0" fontId="8" fillId="0" borderId="12" xfId="0" applyFont="1" applyBorder="1" applyAlignment="1">
      <alignment vertical="top"/>
    </xf>
    <xf numFmtId="171" fontId="8" fillId="0" borderId="12" xfId="0" applyNumberFormat="1" applyFont="1" applyBorder="1" applyAlignment="1">
      <alignment vertical="top"/>
    </xf>
    <xf numFmtId="171" fontId="8" fillId="0" borderId="0" xfId="0" applyNumberFormat="1" applyFont="1" applyAlignment="1">
      <alignment vertical="top"/>
    </xf>
    <xf numFmtId="0" fontId="8" fillId="0" borderId="11" xfId="0" applyFont="1" applyBorder="1" applyAlignment="1">
      <alignment vertical="top" wrapText="1"/>
    </xf>
    <xf numFmtId="0" fontId="8" fillId="0" borderId="10" xfId="0" quotePrefix="1" applyFont="1" applyBorder="1" applyAlignment="1">
      <alignment vertical="top" wrapText="1"/>
    </xf>
    <xf numFmtId="0" fontId="8" fillId="0" borderId="11" xfId="0" quotePrefix="1" applyFont="1" applyBorder="1" applyAlignment="1">
      <alignment wrapText="1"/>
    </xf>
    <xf numFmtId="0" fontId="8" fillId="0" borderId="19" xfId="0" applyFont="1" applyBorder="1" applyAlignment="1">
      <alignment horizontal="left"/>
    </xf>
    <xf numFmtId="49" fontId="11" fillId="0" borderId="19" xfId="0" applyNumberFormat="1" applyFont="1" applyBorder="1" applyAlignment="1" applyProtection="1">
      <alignment wrapText="1"/>
      <protection locked="0"/>
    </xf>
    <xf numFmtId="0" fontId="8" fillId="0" borderId="19" xfId="0" applyFont="1" applyBorder="1"/>
    <xf numFmtId="4" fontId="8" fillId="0" borderId="19" xfId="0" applyNumberFormat="1" applyFont="1" applyBorder="1"/>
    <xf numFmtId="4" fontId="8" fillId="0" borderId="0" xfId="0" applyNumberFormat="1" applyFont="1"/>
    <xf numFmtId="0" fontId="11" fillId="0" borderId="0" xfId="0" applyFont="1"/>
    <xf numFmtId="0" fontId="8" fillId="0" borderId="20" xfId="0" applyFont="1" applyBorder="1" applyAlignment="1">
      <alignment horizontal="left"/>
    </xf>
    <xf numFmtId="0" fontId="8" fillId="0" borderId="20" xfId="0" applyFont="1" applyBorder="1"/>
    <xf numFmtId="4" fontId="8" fillId="0" borderId="20" xfId="0" applyNumberFormat="1" applyFont="1" applyBorder="1"/>
    <xf numFmtId="2" fontId="8" fillId="0" borderId="20" xfId="0" applyNumberFormat="1" applyFont="1" applyBorder="1" applyAlignment="1">
      <alignment horizontal="left"/>
    </xf>
    <xf numFmtId="49" fontId="8" fillId="0" borderId="20" xfId="0" applyNumberFormat="1" applyFont="1" applyBorder="1" applyAlignment="1">
      <alignment vertical="top" wrapText="1"/>
    </xf>
    <xf numFmtId="0" fontId="8" fillId="0" borderId="20" xfId="0" applyFont="1" applyBorder="1" applyAlignment="1">
      <alignment wrapText="1"/>
    </xf>
    <xf numFmtId="0" fontId="46" fillId="0" borderId="0" xfId="32" applyFont="1" applyBorder="1" applyAlignment="1" applyProtection="1"/>
    <xf numFmtId="2" fontId="8" fillId="0" borderId="21" xfId="0" applyNumberFormat="1" applyFont="1" applyBorder="1" applyAlignment="1">
      <alignment horizontal="left"/>
    </xf>
    <xf numFmtId="49" fontId="8" fillId="0" borderId="21" xfId="0" applyNumberFormat="1" applyFont="1" applyBorder="1" applyAlignment="1">
      <alignment vertical="top" wrapText="1"/>
    </xf>
    <xf numFmtId="0" fontId="8" fillId="0" borderId="21" xfId="0" applyFont="1" applyBorder="1" applyAlignment="1">
      <alignment wrapText="1"/>
    </xf>
    <xf numFmtId="0" fontId="8" fillId="0" borderId="21" xfId="0" applyFont="1" applyBorder="1"/>
    <xf numFmtId="2" fontId="8" fillId="0" borderId="22" xfId="33" applyNumberFormat="1" applyFont="1" applyBorder="1" applyAlignment="1">
      <alignment horizontal="left" vertical="top"/>
    </xf>
    <xf numFmtId="49" fontId="8" fillId="0" borderId="22" xfId="33" applyNumberFormat="1" applyFont="1" applyBorder="1" applyAlignment="1">
      <alignment horizontal="left" vertical="top" wrapText="1"/>
    </xf>
    <xf numFmtId="1" fontId="10" fillId="0" borderId="22" xfId="33" applyNumberFormat="1" applyFont="1" applyBorder="1" applyAlignment="1">
      <alignment horizontal="right"/>
    </xf>
    <xf numFmtId="4" fontId="10" fillId="0" borderId="22" xfId="33" applyNumberFormat="1" applyFont="1" applyBorder="1" applyAlignment="1">
      <alignment vertical="top"/>
    </xf>
    <xf numFmtId="49" fontId="8" fillId="0" borderId="0" xfId="33" applyNumberFormat="1" applyFont="1"/>
    <xf numFmtId="2" fontId="10" fillId="0" borderId="0" xfId="33" applyNumberFormat="1" applyFont="1"/>
    <xf numFmtId="49" fontId="8" fillId="0" borderId="19" xfId="0" applyNumberFormat="1" applyFont="1" applyBorder="1" applyAlignment="1">
      <alignment wrapText="1"/>
    </xf>
    <xf numFmtId="49" fontId="8" fillId="0" borderId="20" xfId="0" applyNumberFormat="1" applyFont="1" applyBorder="1" applyAlignment="1">
      <alignment wrapText="1"/>
    </xf>
    <xf numFmtId="0" fontId="8" fillId="0" borderId="21" xfId="0" applyFont="1" applyBorder="1" applyAlignment="1">
      <alignment horizontal="left"/>
    </xf>
    <xf numFmtId="49" fontId="8" fillId="0" borderId="21" xfId="0" applyNumberFormat="1" applyFont="1" applyBorder="1" applyAlignment="1">
      <alignment wrapText="1"/>
    </xf>
    <xf numFmtId="4" fontId="8" fillId="0" borderId="21" xfId="0" applyNumberFormat="1" applyFont="1" applyBorder="1"/>
    <xf numFmtId="49" fontId="8" fillId="0" borderId="22" xfId="0" applyNumberFormat="1" applyFont="1" applyBorder="1" applyAlignment="1">
      <alignment wrapText="1"/>
    </xf>
    <xf numFmtId="0" fontId="8" fillId="0" borderId="22" xfId="0" applyFont="1" applyBorder="1"/>
    <xf numFmtId="4" fontId="8" fillId="0" borderId="22" xfId="0" applyNumberFormat="1" applyFont="1" applyBorder="1"/>
    <xf numFmtId="0" fontId="10" fillId="0" borderId="22" xfId="0" applyFont="1" applyBorder="1"/>
    <xf numFmtId="0" fontId="10" fillId="0" borderId="0" xfId="0" applyFont="1"/>
    <xf numFmtId="49" fontId="8" fillId="0" borderId="22" xfId="0" applyNumberFormat="1" applyFont="1" applyBorder="1"/>
    <xf numFmtId="2" fontId="8" fillId="0" borderId="19" xfId="0" applyNumberFormat="1" applyFont="1" applyBorder="1" applyAlignment="1">
      <alignment horizontal="left"/>
    </xf>
    <xf numFmtId="1" fontId="10" fillId="6" borderId="1" xfId="25" applyNumberFormat="1" applyFont="1" applyFill="1" applyBorder="1" applyAlignment="1">
      <alignment horizontal="left"/>
    </xf>
    <xf numFmtId="4" fontId="8" fillId="0" borderId="0" xfId="25" applyNumberFormat="1" applyFont="1" applyAlignment="1">
      <alignment horizontal="right" vertical="top"/>
    </xf>
    <xf numFmtId="1" fontId="10" fillId="0" borderId="1" xfId="7" applyNumberFormat="1" applyFont="1" applyBorder="1" applyAlignment="1">
      <alignment horizontal="right"/>
    </xf>
    <xf numFmtId="1" fontId="8" fillId="0" borderId="0" xfId="0" applyNumberFormat="1" applyFont="1" applyAlignment="1">
      <alignment horizontal="justify" vertical="top" wrapText="1"/>
    </xf>
    <xf numFmtId="1" fontId="10" fillId="0" borderId="0" xfId="7" applyNumberFormat="1" applyFont="1" applyBorder="1" applyAlignment="1">
      <alignment horizontal="right"/>
    </xf>
    <xf numFmtId="4" fontId="10" fillId="0" borderId="0" xfId="7" applyNumberFormat="1" applyFont="1" applyBorder="1" applyAlignment="1">
      <alignment horizontal="right" vertical="top"/>
    </xf>
    <xf numFmtId="2" fontId="9" fillId="5" borderId="2" xfId="17" applyNumberFormat="1" applyFont="1" applyFill="1" applyBorder="1" applyAlignment="1">
      <alignment horizontal="left" vertical="top"/>
    </xf>
    <xf numFmtId="2" fontId="9" fillId="5" borderId="0" xfId="17" applyNumberFormat="1" applyFont="1" applyFill="1"/>
    <xf numFmtId="1" fontId="9" fillId="5" borderId="0" xfId="17" applyNumberFormat="1" applyFont="1" applyFill="1" applyAlignment="1">
      <alignment horizontal="left"/>
    </xf>
    <xf numFmtId="49" fontId="8" fillId="3" borderId="0" xfId="17" applyNumberFormat="1" applyFont="1" applyFill="1"/>
    <xf numFmtId="2" fontId="10" fillId="3" borderId="0" xfId="17" applyNumberFormat="1" applyFont="1" applyFill="1"/>
    <xf numFmtId="2" fontId="9" fillId="5" borderId="3" xfId="17" applyNumberFormat="1" applyFont="1" applyFill="1" applyBorder="1" applyAlignment="1">
      <alignment horizontal="left" vertical="top"/>
    </xf>
    <xf numFmtId="2" fontId="9" fillId="5" borderId="4" xfId="17" applyNumberFormat="1" applyFont="1" applyFill="1" applyBorder="1" applyAlignment="1">
      <alignment horizontal="left" vertical="top"/>
    </xf>
    <xf numFmtId="0" fontId="11" fillId="3" borderId="1" xfId="17" applyFont="1" applyFill="1" applyBorder="1" applyAlignment="1">
      <alignment horizontal="center" wrapText="1"/>
    </xf>
    <xf numFmtId="1" fontId="12" fillId="3" borderId="1" xfId="17" applyNumberFormat="1" applyFont="1" applyFill="1" applyBorder="1" applyAlignment="1">
      <alignment horizontal="left" wrapText="1"/>
    </xf>
    <xf numFmtId="2" fontId="12" fillId="3" borderId="1" xfId="17" applyNumberFormat="1" applyFont="1" applyFill="1" applyBorder="1" applyAlignment="1">
      <alignment horizontal="center" wrapText="1"/>
    </xf>
    <xf numFmtId="2" fontId="8" fillId="0" borderId="1" xfId="17" applyNumberFormat="1" applyFont="1" applyBorder="1" applyAlignment="1">
      <alignment horizontal="left" vertical="top"/>
    </xf>
    <xf numFmtId="49" fontId="8" fillId="0" borderId="1" xfId="17" applyNumberFormat="1" applyFont="1" applyBorder="1" applyAlignment="1">
      <alignment horizontal="left" vertical="top" wrapText="1"/>
    </xf>
    <xf numFmtId="1" fontId="10" fillId="0" borderId="1" xfId="17" applyNumberFormat="1" applyFont="1" applyBorder="1" applyAlignment="1">
      <alignment horizontal="left"/>
    </xf>
    <xf numFmtId="4" fontId="10" fillId="0" borderId="1" xfId="17" applyNumberFormat="1" applyFont="1" applyBorder="1" applyAlignment="1">
      <alignment horizontal="right" vertical="top"/>
    </xf>
    <xf numFmtId="4" fontId="10" fillId="0" borderId="1" xfId="17" applyNumberFormat="1" applyFont="1" applyBorder="1" applyAlignment="1">
      <alignment horizontal="right"/>
    </xf>
    <xf numFmtId="0" fontId="8" fillId="0" borderId="0" xfId="17" applyFont="1" applyAlignment="1">
      <alignment horizontal="center"/>
    </xf>
    <xf numFmtId="49" fontId="8" fillId="0" borderId="0" xfId="17" applyNumberFormat="1" applyFont="1" applyAlignment="1">
      <alignment horizontal="center"/>
    </xf>
    <xf numFmtId="49" fontId="8" fillId="0" borderId="0" xfId="17" applyNumberFormat="1" applyFont="1"/>
    <xf numFmtId="4" fontId="8" fillId="0" borderId="10" xfId="17" applyNumberFormat="1" applyFont="1" applyBorder="1" applyAlignment="1">
      <alignment horizontal="left" vertical="top"/>
    </xf>
    <xf numFmtId="4" fontId="10" fillId="0" borderId="10" xfId="17" applyNumberFormat="1" applyFont="1" applyBorder="1" applyAlignment="1">
      <alignment horizontal="right"/>
    </xf>
    <xf numFmtId="49" fontId="8" fillId="0" borderId="1" xfId="17" applyNumberFormat="1" applyFont="1" applyBorder="1" applyAlignment="1">
      <alignment horizontal="left" vertical="top"/>
    </xf>
    <xf numFmtId="4" fontId="8" fillId="0" borderId="1" xfId="17" applyNumberFormat="1" applyFont="1" applyBorder="1" applyAlignment="1">
      <alignment horizontal="left" vertical="top"/>
    </xf>
    <xf numFmtId="1" fontId="8" fillId="0" borderId="10" xfId="17" applyNumberFormat="1" applyFont="1" applyBorder="1" applyAlignment="1">
      <alignment horizontal="left" vertical="top" wrapText="1"/>
    </xf>
    <xf numFmtId="49" fontId="8" fillId="0" borderId="9" xfId="17" applyNumberFormat="1" applyFont="1" applyBorder="1" applyAlignment="1">
      <alignment horizontal="left" vertical="top"/>
    </xf>
    <xf numFmtId="49" fontId="8" fillId="0" borderId="1" xfId="17" applyNumberFormat="1" applyFont="1" applyBorder="1"/>
    <xf numFmtId="49" fontId="8" fillId="0" borderId="1" xfId="17" quotePrefix="1" applyNumberFormat="1" applyFont="1" applyBorder="1" applyAlignment="1">
      <alignment horizontal="left" wrapText="1"/>
    </xf>
    <xf numFmtId="49" fontId="8" fillId="0" borderId="1" xfId="17" quotePrefix="1" applyNumberFormat="1" applyFont="1" applyBorder="1" applyAlignment="1">
      <alignment horizontal="left" vertical="top" wrapText="1"/>
    </xf>
    <xf numFmtId="49" fontId="8" fillId="0" borderId="0" xfId="17" quotePrefix="1" applyNumberFormat="1" applyFont="1" applyAlignment="1">
      <alignment horizontal="left" vertical="top" wrapText="1"/>
    </xf>
    <xf numFmtId="49" fontId="8" fillId="0" borderId="1" xfId="17" applyNumberFormat="1" applyFont="1" applyBorder="1" applyAlignment="1">
      <alignment vertical="top" wrapText="1"/>
    </xf>
    <xf numFmtId="49" fontId="8" fillId="0" borderId="1" xfId="17" applyNumberFormat="1" applyFont="1" applyBorder="1" applyAlignment="1">
      <alignment horizontal="right"/>
    </xf>
    <xf numFmtId="4" fontId="10" fillId="0" borderId="1" xfId="17" applyNumberFormat="1" applyFont="1" applyBorder="1"/>
    <xf numFmtId="49" fontId="8" fillId="0" borderId="1" xfId="17" applyNumberFormat="1" applyFont="1" applyBorder="1" applyAlignment="1">
      <alignment horizontal="center"/>
    </xf>
    <xf numFmtId="1" fontId="10" fillId="0" borderId="1" xfId="17" applyNumberFormat="1" applyFont="1" applyBorder="1" applyAlignment="1">
      <alignment horizontal="left" vertical="top"/>
    </xf>
    <xf numFmtId="2" fontId="10" fillId="0" borderId="1" xfId="17" applyNumberFormat="1" applyFont="1" applyBorder="1" applyAlignment="1">
      <alignment horizontal="right"/>
    </xf>
    <xf numFmtId="1" fontId="10" fillId="0" borderId="0" xfId="17" applyNumberFormat="1" applyFont="1" applyAlignment="1">
      <alignment horizontal="left" vertical="top"/>
    </xf>
    <xf numFmtId="49" fontId="8" fillId="0" borderId="0" xfId="17" applyNumberFormat="1" applyFont="1" applyAlignment="1">
      <alignment horizontal="right"/>
    </xf>
    <xf numFmtId="2" fontId="10" fillId="0" borderId="0" xfId="17" applyNumberFormat="1" applyFont="1" applyAlignment="1">
      <alignment horizontal="right"/>
    </xf>
    <xf numFmtId="0" fontId="33" fillId="0" borderId="0" xfId="17" applyFont="1" applyAlignment="1">
      <alignment horizontal="center"/>
    </xf>
    <xf numFmtId="49" fontId="33" fillId="0" borderId="0" xfId="17" applyNumberFormat="1" applyFont="1" applyAlignment="1">
      <alignment horizontal="center"/>
    </xf>
    <xf numFmtId="49" fontId="33" fillId="0" borderId="0" xfId="17" applyNumberFormat="1" applyFont="1"/>
    <xf numFmtId="4" fontId="8" fillId="0" borderId="1" xfId="17" applyNumberFormat="1" applyFont="1" applyBorder="1" applyAlignment="1">
      <alignment horizontal="right"/>
    </xf>
    <xf numFmtId="2" fontId="10" fillId="0" borderId="1" xfId="17" applyNumberFormat="1" applyFont="1" applyBorder="1"/>
    <xf numFmtId="49" fontId="8" fillId="0" borderId="1" xfId="17" applyNumberFormat="1" applyFont="1" applyBorder="1" applyAlignment="1">
      <alignment horizontal="justify" vertical="top" wrapText="1"/>
    </xf>
    <xf numFmtId="2" fontId="10" fillId="0" borderId="0" xfId="17" applyNumberFormat="1" applyFont="1" applyAlignment="1">
      <alignment horizontal="left" vertical="top"/>
    </xf>
    <xf numFmtId="49" fontId="8" fillId="0" borderId="0" xfId="17" applyNumberFormat="1" applyFont="1" applyAlignment="1">
      <alignment horizontal="justify" vertical="top" wrapText="1"/>
    </xf>
    <xf numFmtId="2" fontId="11" fillId="0" borderId="0" xfId="34" applyNumberFormat="1" applyFont="1" applyAlignment="1">
      <alignment horizontal="left"/>
    </xf>
    <xf numFmtId="0" fontId="8" fillId="0" borderId="0" xfId="34" applyFont="1" applyAlignment="1">
      <alignment horizontal="left"/>
    </xf>
    <xf numFmtId="1" fontId="12" fillId="0" borderId="0" xfId="34" applyNumberFormat="1" applyFont="1" applyAlignment="1">
      <alignment horizontal="left"/>
    </xf>
    <xf numFmtId="2" fontId="12" fillId="0" borderId="0" xfId="34" applyNumberFormat="1" applyFont="1" applyAlignment="1">
      <alignment horizontal="center"/>
    </xf>
    <xf numFmtId="0" fontId="8" fillId="0" borderId="0" xfId="34" applyFont="1"/>
    <xf numFmtId="0" fontId="8" fillId="0" borderId="0" xfId="34" applyFont="1" applyAlignment="1">
      <alignment horizontal="center"/>
    </xf>
    <xf numFmtId="49" fontId="8" fillId="0" borderId="0" xfId="34" applyNumberFormat="1" applyFont="1"/>
    <xf numFmtId="49" fontId="8" fillId="0" borderId="10" xfId="0" applyNumberFormat="1" applyFont="1" applyBorder="1" applyAlignment="1">
      <alignment horizontal="right"/>
    </xf>
    <xf numFmtId="49" fontId="8" fillId="0" borderId="11" xfId="13" applyNumberFormat="1" applyFont="1" applyBorder="1" applyAlignment="1">
      <alignment horizontal="right"/>
    </xf>
    <xf numFmtId="1" fontId="8" fillId="0" borderId="1" xfId="0" applyNumberFormat="1" applyFont="1" applyBorder="1" applyAlignment="1">
      <alignment horizontal="left" wrapText="1"/>
    </xf>
    <xf numFmtId="1" fontId="10" fillId="0" borderId="10" xfId="7" applyNumberFormat="1" applyFont="1" applyBorder="1" applyAlignment="1">
      <alignment horizontal="center"/>
    </xf>
    <xf numFmtId="1" fontId="10" fillId="0" borderId="11" xfId="7" applyNumberFormat="1" applyFont="1" applyBorder="1" applyAlignment="1">
      <alignment horizontal="center"/>
    </xf>
    <xf numFmtId="1" fontId="10" fillId="0" borderId="1" xfId="7" applyNumberFormat="1" applyFont="1" applyBorder="1" applyAlignment="1">
      <alignment horizontal="left"/>
    </xf>
    <xf numFmtId="49" fontId="8" fillId="0" borderId="3" xfId="0" applyNumberFormat="1" applyFont="1" applyBorder="1" applyAlignment="1">
      <alignment horizontal="left"/>
    </xf>
    <xf numFmtId="1" fontId="10" fillId="0" borderId="10" xfId="35" applyNumberFormat="1" applyFont="1" applyBorder="1" applyAlignment="1">
      <alignment horizontal="left"/>
    </xf>
    <xf numFmtId="1" fontId="10" fillId="0" borderId="11" xfId="35" applyNumberFormat="1" applyFont="1" applyBorder="1" applyAlignment="1">
      <alignment horizontal="left"/>
    </xf>
    <xf numFmtId="2" fontId="8" fillId="0" borderId="11" xfId="0" applyNumberFormat="1" applyFont="1" applyBorder="1" applyAlignment="1">
      <alignment horizontal="left" vertical="top"/>
    </xf>
    <xf numFmtId="49" fontId="8" fillId="0" borderId="9" xfId="0" quotePrefix="1" applyNumberFormat="1" applyFont="1" applyBorder="1" applyAlignment="1">
      <alignment horizontal="left" vertical="top" wrapText="1"/>
    </xf>
    <xf numFmtId="1" fontId="10" fillId="0" borderId="9" xfId="35" applyNumberFormat="1" applyFont="1" applyBorder="1" applyAlignment="1">
      <alignment horizontal="left"/>
    </xf>
    <xf numFmtId="4" fontId="10" fillId="0" borderId="9" xfId="0" applyNumberFormat="1" applyFont="1" applyBorder="1" applyAlignment="1">
      <alignment horizontal="right" vertical="top"/>
    </xf>
    <xf numFmtId="1" fontId="10" fillId="0" borderId="1" xfId="35" applyNumberFormat="1" applyFont="1" applyBorder="1" applyAlignment="1">
      <alignment horizontal="left"/>
    </xf>
    <xf numFmtId="1" fontId="10" fillId="0" borderId="0" xfId="35" applyNumberFormat="1" applyFont="1" applyBorder="1" applyAlignment="1">
      <alignment horizontal="left"/>
    </xf>
    <xf numFmtId="2" fontId="8" fillId="6" borderId="10" xfId="0" applyNumberFormat="1" applyFont="1" applyFill="1" applyBorder="1" applyAlignment="1">
      <alignment horizontal="left" vertical="top"/>
    </xf>
    <xf numFmtId="4" fontId="10" fillId="0" borderId="15" xfId="17" applyNumberFormat="1" applyFont="1" applyBorder="1" applyAlignment="1">
      <alignment horizontal="right" vertical="top"/>
    </xf>
    <xf numFmtId="2" fontId="8" fillId="0" borderId="1" xfId="17" applyNumberFormat="1" applyFont="1" applyBorder="1" applyAlignment="1">
      <alignment horizontal="justify" vertical="top"/>
    </xf>
    <xf numFmtId="2" fontId="8" fillId="0" borderId="0" xfId="17" applyNumberFormat="1" applyFont="1" applyAlignment="1">
      <alignment horizontal="justify" vertical="top"/>
    </xf>
    <xf numFmtId="49" fontId="8" fillId="0" borderId="0" xfId="10" applyNumberFormat="1" applyFont="1" applyAlignment="1">
      <alignment horizontal="left"/>
    </xf>
    <xf numFmtId="49" fontId="8" fillId="0" borderId="0" xfId="25" applyNumberFormat="1" applyFont="1" applyAlignment="1">
      <alignment horizontal="right"/>
    </xf>
    <xf numFmtId="4" fontId="12" fillId="0" borderId="0" xfId="25" applyNumberFormat="1" applyFont="1"/>
    <xf numFmtId="2" fontId="12" fillId="0" borderId="0" xfId="25" applyNumberFormat="1" applyFont="1"/>
    <xf numFmtId="0" fontId="11" fillId="0" borderId="0" xfId="25" applyFont="1" applyAlignment="1">
      <alignment horizontal="center"/>
    </xf>
    <xf numFmtId="49" fontId="11" fillId="0" borderId="0" xfId="25" applyNumberFormat="1" applyFont="1" applyAlignment="1">
      <alignment horizontal="center"/>
    </xf>
    <xf numFmtId="1" fontId="12" fillId="0" borderId="0" xfId="25" applyNumberFormat="1" applyFont="1" applyAlignment="1">
      <alignment horizontal="left"/>
    </xf>
    <xf numFmtId="2" fontId="11" fillId="0" borderId="1" xfId="25" applyNumberFormat="1" applyFont="1" applyBorder="1" applyAlignment="1">
      <alignment wrapText="1"/>
    </xf>
    <xf numFmtId="0" fontId="11" fillId="0" borderId="1" xfId="25" applyFont="1" applyBorder="1" applyAlignment="1">
      <alignment horizontal="left" wrapText="1"/>
    </xf>
    <xf numFmtId="1" fontId="12" fillId="0" borderId="1" xfId="25" applyNumberFormat="1" applyFont="1" applyBorder="1" applyAlignment="1">
      <alignment horizontal="center" wrapText="1"/>
    </xf>
    <xf numFmtId="49" fontId="11" fillId="0" borderId="1" xfId="25" applyNumberFormat="1" applyFont="1" applyBorder="1" applyAlignment="1">
      <alignment horizontal="center" wrapText="1"/>
    </xf>
    <xf numFmtId="4" fontId="12" fillId="0" borderId="1" xfId="25" applyNumberFormat="1" applyFont="1" applyBorder="1" applyAlignment="1">
      <alignment horizontal="center" wrapText="1"/>
    </xf>
    <xf numFmtId="2" fontId="12" fillId="0" borderId="1" xfId="25" applyNumberFormat="1" applyFont="1" applyBorder="1" applyAlignment="1">
      <alignment horizontal="center" wrapText="1"/>
    </xf>
    <xf numFmtId="0" fontId="8" fillId="0" borderId="0" xfId="25" applyFont="1" applyAlignment="1">
      <alignment horizontal="center" wrapText="1"/>
    </xf>
    <xf numFmtId="49" fontId="8" fillId="0" borderId="0" xfId="25" applyNumberFormat="1" applyFont="1" applyAlignment="1">
      <alignment wrapText="1"/>
    </xf>
    <xf numFmtId="1" fontId="8" fillId="0" borderId="0" xfId="25" applyNumberFormat="1" applyFont="1" applyAlignment="1">
      <alignment horizontal="left"/>
    </xf>
    <xf numFmtId="1" fontId="10" fillId="0" borderId="0" xfId="36" applyNumberFormat="1" applyFont="1" applyBorder="1" applyAlignment="1">
      <alignment horizontal="left"/>
    </xf>
    <xf numFmtId="4" fontId="8" fillId="0" borderId="0" xfId="36" applyNumberFormat="1" applyFont="1" applyBorder="1" applyAlignment="1">
      <alignment horizontal="right"/>
    </xf>
    <xf numFmtId="49" fontId="8" fillId="0" borderId="0" xfId="25" applyNumberFormat="1" applyFont="1" applyAlignment="1">
      <alignment horizontal="center"/>
    </xf>
    <xf numFmtId="2" fontId="8" fillId="0" borderId="0" xfId="25" applyNumberFormat="1" applyFont="1" applyAlignment="1">
      <alignment horizontal="justify" vertical="top"/>
    </xf>
    <xf numFmtId="1" fontId="10" fillId="0" borderId="14" xfId="25" applyNumberFormat="1" applyFont="1" applyBorder="1" applyAlignment="1">
      <alignment horizontal="left"/>
    </xf>
    <xf numFmtId="1" fontId="10" fillId="0" borderId="11" xfId="7" applyNumberFormat="1" applyFont="1" applyBorder="1" applyAlignment="1">
      <alignment horizontal="left"/>
    </xf>
    <xf numFmtId="4" fontId="10" fillId="0" borderId="4" xfId="0" applyNumberFormat="1" applyFont="1" applyBorder="1" applyAlignment="1">
      <alignment horizontal="right"/>
    </xf>
    <xf numFmtId="1" fontId="10" fillId="0" borderId="11" xfId="29" applyNumberFormat="1" applyFont="1" applyBorder="1" applyAlignment="1">
      <alignment horizontal="left"/>
    </xf>
    <xf numFmtId="0" fontId="11" fillId="0" borderId="0" xfId="25" applyFont="1" applyAlignment="1">
      <alignment horizontal="left"/>
    </xf>
    <xf numFmtId="2" fontId="12" fillId="0" borderId="0" xfId="25" applyNumberFormat="1" applyFont="1" applyAlignment="1">
      <alignment horizontal="center"/>
    </xf>
    <xf numFmtId="0" fontId="8" fillId="0" borderId="0" xfId="25" applyFont="1"/>
    <xf numFmtId="0" fontId="8" fillId="0" borderId="0" xfId="25" applyFont="1" applyAlignment="1">
      <alignment horizontal="center"/>
    </xf>
    <xf numFmtId="49" fontId="8" fillId="0" borderId="1" xfId="25" applyNumberFormat="1" applyFont="1" applyBorder="1" applyAlignment="1">
      <alignment horizontal="left" wrapText="1"/>
    </xf>
    <xf numFmtId="1" fontId="10" fillId="0" borderId="1" xfId="25" applyNumberFormat="1" applyFont="1" applyBorder="1" applyAlignment="1">
      <alignment horizontal="left"/>
    </xf>
    <xf numFmtId="4" fontId="10" fillId="0" borderId="1" xfId="25" applyNumberFormat="1" applyFont="1" applyBorder="1" applyAlignment="1">
      <alignment horizontal="right"/>
    </xf>
    <xf numFmtId="2" fontId="8" fillId="0" borderId="11" xfId="25" applyNumberFormat="1" applyFont="1" applyBorder="1" applyAlignment="1">
      <alignment horizontal="justify" vertical="top"/>
    </xf>
    <xf numFmtId="49" fontId="8" fillId="0" borderId="11" xfId="25" quotePrefix="1" applyNumberFormat="1" applyFont="1" applyBorder="1" applyAlignment="1">
      <alignment horizontal="left" vertical="top" wrapText="1"/>
    </xf>
    <xf numFmtId="1" fontId="10" fillId="0" borderId="11" xfId="36" applyNumberFormat="1" applyFont="1" applyBorder="1" applyAlignment="1">
      <alignment horizontal="left"/>
    </xf>
    <xf numFmtId="4" fontId="10" fillId="0" borderId="11" xfId="25" applyNumberFormat="1" applyFont="1" applyBorder="1" applyAlignment="1">
      <alignment horizontal="right" vertical="top"/>
    </xf>
    <xf numFmtId="49" fontId="8" fillId="0" borderId="9" xfId="25" applyNumberFormat="1" applyFont="1" applyBorder="1" applyAlignment="1">
      <alignment horizontal="center"/>
    </xf>
    <xf numFmtId="1" fontId="8" fillId="0" borderId="9" xfId="25" quotePrefix="1" applyNumberFormat="1" applyFont="1" applyBorder="1" applyAlignment="1">
      <alignment horizontal="left" wrapText="1"/>
    </xf>
    <xf numFmtId="1" fontId="10" fillId="0" borderId="9" xfId="7" applyNumberFormat="1" applyFont="1" applyBorder="1" applyAlignment="1">
      <alignment horizontal="left"/>
    </xf>
    <xf numFmtId="4" fontId="10" fillId="0" borderId="9" xfId="25" applyNumberFormat="1" applyFont="1" applyBorder="1" applyAlignment="1">
      <alignment horizontal="right"/>
    </xf>
    <xf numFmtId="49" fontId="8" fillId="0" borderId="9" xfId="7" applyNumberFormat="1" applyFont="1" applyBorder="1" applyAlignment="1">
      <alignment horizontal="center"/>
    </xf>
    <xf numFmtId="2" fontId="10" fillId="0" borderId="9" xfId="25" applyNumberFormat="1" applyFont="1" applyBorder="1" applyAlignment="1">
      <alignment horizontal="right"/>
    </xf>
    <xf numFmtId="49" fontId="8" fillId="0" borderId="4" xfId="25" applyNumberFormat="1" applyFont="1" applyBorder="1" applyAlignment="1">
      <alignment horizontal="center"/>
    </xf>
    <xf numFmtId="1" fontId="10" fillId="0" borderId="7" xfId="36" applyNumberFormat="1" applyFont="1" applyBorder="1" applyAlignment="1">
      <alignment horizontal="left"/>
    </xf>
    <xf numFmtId="49" fontId="8" fillId="0" borderId="15" xfId="25" applyNumberFormat="1" applyFont="1" applyBorder="1" applyAlignment="1">
      <alignment horizontal="center"/>
    </xf>
    <xf numFmtId="1" fontId="8" fillId="0" borderId="1" xfId="25" applyNumberFormat="1" applyFont="1" applyBorder="1" applyAlignment="1">
      <alignment horizontal="left" wrapText="1"/>
    </xf>
    <xf numFmtId="4" fontId="8" fillId="0" borderId="1" xfId="37" applyNumberFormat="1" applyFont="1" applyBorder="1" applyAlignment="1">
      <alignment horizontal="right"/>
    </xf>
    <xf numFmtId="2" fontId="8" fillId="0" borderId="1" xfId="25" applyNumberFormat="1" applyFont="1" applyBorder="1" applyAlignment="1">
      <alignment horizontal="justify" vertical="top"/>
    </xf>
    <xf numFmtId="49" fontId="8" fillId="0" borderId="11" xfId="25" applyNumberFormat="1" applyFont="1" applyBorder="1" applyAlignment="1">
      <alignment horizontal="center"/>
    </xf>
    <xf numFmtId="1" fontId="8" fillId="0" borderId="11" xfId="25" quotePrefix="1" applyNumberFormat="1" applyFont="1" applyBorder="1" applyAlignment="1">
      <alignment horizontal="left" wrapText="1"/>
    </xf>
    <xf numFmtId="1" fontId="10" fillId="0" borderId="11" xfId="25" applyNumberFormat="1" applyFont="1" applyBorder="1" applyAlignment="1">
      <alignment horizontal="left"/>
    </xf>
    <xf numFmtId="4" fontId="10" fillId="0" borderId="11" xfId="25" applyNumberFormat="1" applyFont="1" applyBorder="1" applyAlignment="1">
      <alignment horizontal="right"/>
    </xf>
    <xf numFmtId="1" fontId="10" fillId="0" borderId="9" xfId="36" applyNumberFormat="1" applyFont="1" applyBorder="1" applyAlignment="1">
      <alignment horizontal="left"/>
    </xf>
    <xf numFmtId="49" fontId="8" fillId="0" borderId="1" xfId="25" applyNumberFormat="1" applyFont="1" applyBorder="1" applyAlignment="1">
      <alignment horizontal="center"/>
    </xf>
    <xf numFmtId="49" fontId="8" fillId="0" borderId="10" xfId="25" applyNumberFormat="1" applyFont="1" applyBorder="1"/>
    <xf numFmtId="2" fontId="10" fillId="0" borderId="10" xfId="25" applyNumberFormat="1" applyFont="1" applyBorder="1" applyAlignment="1">
      <alignment horizontal="right"/>
    </xf>
    <xf numFmtId="49" fontId="8" fillId="0" borderId="0" xfId="25" quotePrefix="1" applyNumberFormat="1" applyFont="1" applyAlignment="1">
      <alignment horizontal="left" vertical="top" wrapText="1"/>
    </xf>
    <xf numFmtId="49" fontId="8" fillId="0" borderId="11" xfId="25" applyNumberFormat="1" applyFont="1" applyBorder="1"/>
    <xf numFmtId="2" fontId="10" fillId="0" borderId="11" xfId="25" applyNumberFormat="1" applyFont="1" applyBorder="1" applyAlignment="1">
      <alignment horizontal="right"/>
    </xf>
    <xf numFmtId="49" fontId="8" fillId="0" borderId="1" xfId="25" applyNumberFormat="1" applyFont="1" applyBorder="1"/>
    <xf numFmtId="2" fontId="10" fillId="0" borderId="1" xfId="25" applyNumberFormat="1" applyFont="1" applyBorder="1"/>
    <xf numFmtId="1" fontId="8" fillId="0" borderId="0" xfId="25" applyNumberFormat="1" applyFont="1" applyAlignment="1">
      <alignment horizontal="left" wrapText="1"/>
    </xf>
    <xf numFmtId="4" fontId="8" fillId="0" borderId="0" xfId="37" applyNumberFormat="1" applyFont="1" applyAlignment="1">
      <alignment horizontal="right"/>
    </xf>
    <xf numFmtId="2" fontId="10" fillId="0" borderId="0" xfId="25" applyNumberFormat="1" applyFont="1"/>
    <xf numFmtId="1" fontId="10" fillId="0" borderId="10" xfId="25" applyNumberFormat="1" applyFont="1" applyBorder="1" applyAlignment="1">
      <alignment horizontal="left"/>
    </xf>
    <xf numFmtId="49" fontId="8" fillId="0" borderId="11" xfId="7" applyNumberFormat="1" applyFont="1" applyBorder="1" applyAlignment="1">
      <alignment horizontal="center"/>
    </xf>
    <xf numFmtId="49" fontId="8" fillId="0" borderId="5" xfId="25" applyNumberFormat="1" applyFont="1" applyBorder="1"/>
    <xf numFmtId="4" fontId="8" fillId="0" borderId="0" xfId="25" applyNumberFormat="1" applyFont="1" applyAlignment="1">
      <alignment horizontal="center" vertical="top"/>
    </xf>
    <xf numFmtId="4" fontId="8" fillId="0" borderId="0" xfId="25" applyNumberFormat="1" applyFont="1" applyAlignment="1">
      <alignment horizontal="right"/>
    </xf>
    <xf numFmtId="2" fontId="8" fillId="0" borderId="10" xfId="25" applyNumberFormat="1" applyFont="1" applyBorder="1" applyAlignment="1">
      <alignment horizontal="justify" vertical="top"/>
    </xf>
    <xf numFmtId="2" fontId="8" fillId="0" borderId="1" xfId="34" applyNumberFormat="1" applyFont="1" applyBorder="1" applyAlignment="1">
      <alignment horizontal="left" vertical="top"/>
    </xf>
    <xf numFmtId="4" fontId="10" fillId="0" borderId="0" xfId="17" applyNumberFormat="1" applyFont="1"/>
    <xf numFmtId="49" fontId="8" fillId="0" borderId="0" xfId="38" applyNumberFormat="1" applyFont="1" applyAlignment="1">
      <alignment horizontal="center"/>
    </xf>
    <xf numFmtId="1" fontId="8" fillId="0" borderId="0" xfId="38" applyNumberFormat="1" applyFont="1" applyAlignment="1">
      <alignment horizontal="left" wrapText="1"/>
    </xf>
    <xf numFmtId="1" fontId="10" fillId="0" borderId="0" xfId="38" applyNumberFormat="1" applyFont="1" applyAlignment="1">
      <alignment horizontal="left"/>
    </xf>
    <xf numFmtId="4" fontId="10" fillId="0" borderId="0" xfId="38" applyNumberFormat="1" applyFont="1" applyAlignment="1">
      <alignment horizontal="right"/>
    </xf>
    <xf numFmtId="49" fontId="8" fillId="0" borderId="0" xfId="38" applyNumberFormat="1" applyFont="1"/>
    <xf numFmtId="0" fontId="8" fillId="0" borderId="1" xfId="38" applyFont="1" applyBorder="1" applyAlignment="1">
      <alignment horizontal="left" vertical="top" wrapText="1"/>
    </xf>
    <xf numFmtId="1" fontId="10" fillId="0" borderId="1" xfId="38" applyNumberFormat="1" applyFont="1" applyBorder="1" applyAlignment="1">
      <alignment horizontal="left"/>
    </xf>
    <xf numFmtId="4" fontId="10" fillId="0" borderId="15" xfId="38" applyNumberFormat="1" applyFont="1" applyBorder="1" applyAlignment="1">
      <alignment horizontal="right" vertical="top"/>
    </xf>
    <xf numFmtId="1" fontId="10" fillId="0" borderId="1" xfId="38" applyNumberFormat="1" applyFont="1" applyBorder="1" applyAlignment="1">
      <alignment horizontal="center"/>
    </xf>
    <xf numFmtId="49" fontId="8" fillId="0" borderId="1" xfId="38" applyNumberFormat="1" applyFont="1" applyBorder="1" applyAlignment="1">
      <alignment horizontal="left"/>
    </xf>
    <xf numFmtId="4" fontId="10" fillId="0" borderId="15" xfId="38" applyNumberFormat="1" applyFont="1" applyBorder="1" applyAlignment="1">
      <alignment horizontal="right"/>
    </xf>
    <xf numFmtId="4" fontId="8" fillId="0" borderId="10" xfId="38" applyNumberFormat="1" applyFont="1" applyBorder="1" applyAlignment="1">
      <alignment horizontal="center" vertical="top"/>
    </xf>
    <xf numFmtId="0" fontId="8" fillId="0" borderId="1" xfId="25" applyFont="1" applyBorder="1" applyAlignment="1">
      <alignment horizontal="left" vertical="top" wrapText="1"/>
    </xf>
    <xf numFmtId="1" fontId="10" fillId="0" borderId="1" xfId="25" applyNumberFormat="1" applyFont="1" applyBorder="1" applyAlignment="1">
      <alignment horizontal="center"/>
    </xf>
    <xf numFmtId="49" fontId="8" fillId="0" borderId="1" xfId="25" applyNumberFormat="1" applyFont="1" applyBorder="1" applyAlignment="1">
      <alignment horizontal="left"/>
    </xf>
    <xf numFmtId="1" fontId="10" fillId="0" borderId="0" xfId="38" applyNumberFormat="1" applyFont="1" applyAlignment="1">
      <alignment horizontal="center"/>
    </xf>
    <xf numFmtId="49" fontId="8" fillId="0" borderId="0" xfId="38" applyNumberFormat="1" applyFont="1" applyAlignment="1">
      <alignment horizontal="left"/>
    </xf>
    <xf numFmtId="1" fontId="10" fillId="0" borderId="0" xfId="25" applyNumberFormat="1" applyFont="1" applyAlignment="1">
      <alignment horizontal="center"/>
    </xf>
    <xf numFmtId="0" fontId="10" fillId="0" borderId="1" xfId="25" applyFont="1" applyBorder="1" applyAlignment="1">
      <alignment horizontal="left"/>
    </xf>
    <xf numFmtId="0" fontId="10" fillId="0" borderId="1" xfId="25" applyFont="1" applyBorder="1" applyAlignment="1">
      <alignment horizontal="right" vertical="top"/>
    </xf>
    <xf numFmtId="4" fontId="8" fillId="0" borderId="1" xfId="36" applyNumberFormat="1" applyFont="1" applyBorder="1" applyAlignment="1">
      <alignment horizontal="right"/>
    </xf>
    <xf numFmtId="0" fontId="11" fillId="0" borderId="0" xfId="25" applyFont="1"/>
    <xf numFmtId="0" fontId="8" fillId="0" borderId="0" xfId="25" applyFont="1" applyAlignment="1">
      <alignment horizontal="left" wrapText="1"/>
    </xf>
    <xf numFmtId="4" fontId="8" fillId="0" borderId="0" xfId="37" applyNumberFormat="1" applyFont="1" applyAlignment="1">
      <alignment horizontal="right" vertical="top"/>
    </xf>
    <xf numFmtId="4" fontId="10" fillId="0" borderId="0" xfId="37" applyNumberFormat="1" applyFont="1" applyAlignment="1">
      <alignment horizontal="right" vertical="top"/>
    </xf>
    <xf numFmtId="4" fontId="8" fillId="0" borderId="1" xfId="17" applyNumberFormat="1" applyFont="1" applyBorder="1" applyAlignment="1">
      <alignment horizontal="right" vertical="top"/>
    </xf>
    <xf numFmtId="49" fontId="8" fillId="0" borderId="15" xfId="17" applyNumberFormat="1" applyFont="1" applyBorder="1"/>
    <xf numFmtId="49" fontId="8" fillId="0" borderId="3" xfId="17" applyNumberFormat="1" applyFont="1" applyBorder="1"/>
    <xf numFmtId="49" fontId="8" fillId="3" borderId="1" xfId="25" applyNumberFormat="1" applyFont="1" applyFill="1" applyBorder="1" applyAlignment="1">
      <alignment vertical="top" wrapText="1"/>
    </xf>
    <xf numFmtId="4" fontId="10" fillId="3" borderId="1" xfId="25" applyNumberFormat="1" applyFont="1" applyFill="1" applyBorder="1" applyAlignment="1">
      <alignment horizontal="right" vertical="center"/>
    </xf>
    <xf numFmtId="2" fontId="8" fillId="3" borderId="1" xfId="25" applyNumberFormat="1" applyFont="1" applyFill="1" applyBorder="1" applyAlignment="1">
      <alignment horizontal="left" vertical="top"/>
    </xf>
    <xf numFmtId="49" fontId="8" fillId="3" borderId="1" xfId="25" applyNumberFormat="1" applyFont="1" applyFill="1" applyBorder="1"/>
    <xf numFmtId="2" fontId="8" fillId="0" borderId="10" xfId="17" applyNumberFormat="1" applyFont="1" applyBorder="1" applyAlignment="1">
      <alignment horizontal="left" vertical="top"/>
    </xf>
    <xf numFmtId="1" fontId="8" fillId="0" borderId="1" xfId="36" applyNumberFormat="1" applyFont="1" applyBorder="1" applyAlignment="1">
      <alignment horizontal="left" vertical="top"/>
    </xf>
    <xf numFmtId="4" fontId="10" fillId="0" borderId="15" xfId="17" applyNumberFormat="1" applyFont="1" applyBorder="1" applyAlignment="1">
      <alignment horizontal="right"/>
    </xf>
    <xf numFmtId="49" fontId="8" fillId="0" borderId="10" xfId="36" applyNumberFormat="1" applyFont="1" applyBorder="1" applyAlignment="1">
      <alignment horizontal="right"/>
    </xf>
    <xf numFmtId="4" fontId="10" fillId="0" borderId="2" xfId="17" applyNumberFormat="1" applyFont="1" applyBorder="1"/>
    <xf numFmtId="49" fontId="8" fillId="0" borderId="1" xfId="17" applyNumberFormat="1" applyFont="1" applyBorder="1" applyAlignment="1">
      <alignment horizontal="left"/>
    </xf>
    <xf numFmtId="1" fontId="8" fillId="0" borderId="1" xfId="26" applyNumberFormat="1" applyFont="1" applyBorder="1" applyAlignment="1">
      <alignment horizontal="left"/>
    </xf>
    <xf numFmtId="1" fontId="8" fillId="0" borderId="0" xfId="26" applyNumberFormat="1" applyFont="1" applyBorder="1" applyAlignment="1">
      <alignment horizontal="left" vertical="top"/>
    </xf>
    <xf numFmtId="49" fontId="11" fillId="0" borderId="8" xfId="25" applyNumberFormat="1" applyFont="1" applyBorder="1" applyAlignment="1">
      <alignment horizontal="left" vertical="top" wrapText="1"/>
    </xf>
    <xf numFmtId="1" fontId="12" fillId="0" borderId="8" xfId="25" applyNumberFormat="1" applyFont="1" applyBorder="1" applyAlignment="1">
      <alignment horizontal="left"/>
    </xf>
    <xf numFmtId="4" fontId="12" fillId="0" borderId="8" xfId="25" applyNumberFormat="1" applyFont="1" applyBorder="1" applyAlignment="1">
      <alignment horizontal="right" vertical="top"/>
    </xf>
    <xf numFmtId="49" fontId="8" fillId="0" borderId="0" xfId="25" applyNumberFormat="1" applyFont="1" applyAlignment="1">
      <alignment horizontal="justify" vertical="top" wrapText="1"/>
    </xf>
    <xf numFmtId="4" fontId="10" fillId="0" borderId="0" xfId="25" applyNumberFormat="1" applyFont="1"/>
    <xf numFmtId="2" fontId="8" fillId="4" borderId="2" xfId="25" applyNumberFormat="1" applyFont="1" applyFill="1" applyBorder="1" applyAlignment="1">
      <alignment horizontal="left"/>
    </xf>
    <xf numFmtId="1" fontId="10" fillId="3" borderId="0" xfId="25" applyNumberFormat="1" applyFont="1" applyFill="1" applyAlignment="1">
      <alignment horizontal="left" vertical="top"/>
    </xf>
    <xf numFmtId="4" fontId="10" fillId="3" borderId="0" xfId="25" applyNumberFormat="1" applyFont="1" applyFill="1"/>
    <xf numFmtId="2" fontId="8" fillId="4" borderId="3" xfId="25" applyNumberFormat="1" applyFont="1" applyFill="1" applyBorder="1" applyAlignment="1">
      <alignment horizontal="left"/>
    </xf>
    <xf numFmtId="2" fontId="8" fillId="4" borderId="4" xfId="25" applyNumberFormat="1" applyFont="1" applyFill="1" applyBorder="1" applyAlignment="1">
      <alignment horizontal="left"/>
    </xf>
    <xf numFmtId="1" fontId="10" fillId="0" borderId="0" xfId="37" applyNumberFormat="1" applyFont="1" applyAlignment="1">
      <alignment horizontal="left"/>
    </xf>
    <xf numFmtId="49" fontId="8" fillId="0" borderId="0" xfId="37" applyNumberFormat="1" applyFont="1"/>
    <xf numFmtId="1" fontId="12" fillId="0" borderId="0" xfId="37" applyNumberFormat="1" applyFont="1" applyAlignment="1">
      <alignment horizontal="left"/>
    </xf>
    <xf numFmtId="4" fontId="11" fillId="0" borderId="0" xfId="37" applyNumberFormat="1" applyFont="1" applyAlignment="1">
      <alignment horizontal="center"/>
    </xf>
    <xf numFmtId="2" fontId="11" fillId="0" borderId="1" xfId="37" applyNumberFormat="1" applyFont="1" applyBorder="1" applyAlignment="1">
      <alignment wrapText="1"/>
    </xf>
    <xf numFmtId="0" fontId="11" fillId="0" borderId="1" xfId="37" applyFont="1" applyBorder="1" applyAlignment="1">
      <alignment horizontal="center" wrapText="1"/>
    </xf>
    <xf numFmtId="1" fontId="12" fillId="0" borderId="1" xfId="37" applyNumberFormat="1" applyFont="1" applyBorder="1" applyAlignment="1">
      <alignment horizontal="center" wrapText="1"/>
    </xf>
    <xf numFmtId="1" fontId="12" fillId="0" borderId="1" xfId="37" applyNumberFormat="1" applyFont="1" applyBorder="1" applyAlignment="1">
      <alignment horizontal="left" wrapText="1"/>
    </xf>
    <xf numFmtId="4" fontId="12" fillId="0" borderId="1" xfId="37" applyNumberFormat="1" applyFont="1" applyBorder="1" applyAlignment="1">
      <alignment horizontal="center" wrapText="1"/>
    </xf>
    <xf numFmtId="49" fontId="8" fillId="0" borderId="0" xfId="37" applyNumberFormat="1" applyFont="1" applyAlignment="1">
      <alignment wrapText="1"/>
    </xf>
    <xf numFmtId="2" fontId="11" fillId="0" borderId="0" xfId="37" applyNumberFormat="1" applyFont="1" applyAlignment="1">
      <alignment wrapText="1"/>
    </xf>
    <xf numFmtId="0" fontId="11" fillId="0" borderId="0" xfId="37" applyFont="1" applyAlignment="1">
      <alignment horizontal="center" wrapText="1"/>
    </xf>
    <xf numFmtId="1" fontId="12" fillId="0" borderId="0" xfId="37" applyNumberFormat="1" applyFont="1" applyAlignment="1">
      <alignment horizontal="left" wrapText="1"/>
    </xf>
    <xf numFmtId="4" fontId="12" fillId="0" borderId="0" xfId="37" applyNumberFormat="1" applyFont="1" applyAlignment="1">
      <alignment horizontal="center" wrapText="1"/>
    </xf>
    <xf numFmtId="2" fontId="8" fillId="0" borderId="0" xfId="37" applyNumberFormat="1" applyFont="1" applyAlignment="1">
      <alignment horizontal="justify" vertical="top"/>
    </xf>
    <xf numFmtId="4" fontId="10" fillId="0" borderId="0" xfId="37" applyNumberFormat="1" applyFont="1" applyAlignment="1">
      <alignment horizontal="right"/>
    </xf>
    <xf numFmtId="2" fontId="8" fillId="0" borderId="1" xfId="39" applyNumberFormat="1" applyFont="1" applyBorder="1" applyAlignment="1">
      <alignment horizontal="justify" vertical="top"/>
    </xf>
    <xf numFmtId="1" fontId="10" fillId="0" borderId="1" xfId="39" applyNumberFormat="1" applyFont="1" applyBorder="1" applyAlignment="1">
      <alignment horizontal="justify"/>
    </xf>
    <xf numFmtId="4" fontId="10" fillId="0" borderId="15" xfId="39" applyNumberFormat="1" applyFont="1" applyBorder="1" applyAlignment="1">
      <alignment horizontal="right" vertical="top"/>
    </xf>
    <xf numFmtId="49" fontId="8" fillId="0" borderId="1" xfId="39" applyNumberFormat="1" applyFont="1" applyBorder="1" applyAlignment="1">
      <alignment horizontal="justify" vertical="top" wrapText="1"/>
    </xf>
    <xf numFmtId="49" fontId="8" fillId="0" borderId="0" xfId="37" applyNumberFormat="1" applyFont="1" applyAlignment="1">
      <alignment horizontal="justify" vertical="top" wrapText="1"/>
    </xf>
    <xf numFmtId="1" fontId="8" fillId="0" borderId="0" xfId="37" applyNumberFormat="1" applyFont="1" applyAlignment="1">
      <alignment horizontal="left"/>
    </xf>
    <xf numFmtId="0" fontId="11" fillId="0" borderId="0" xfId="37" applyFont="1"/>
    <xf numFmtId="2" fontId="8" fillId="0" borderId="1" xfId="37" applyNumberFormat="1" applyFont="1" applyBorder="1" applyAlignment="1">
      <alignment horizontal="justify" vertical="top"/>
    </xf>
    <xf numFmtId="1" fontId="10" fillId="0" borderId="1" xfId="37" applyNumberFormat="1" applyFont="1" applyBorder="1" applyAlignment="1">
      <alignment horizontal="justify" wrapText="1"/>
    </xf>
    <xf numFmtId="1" fontId="10" fillId="0" borderId="1" xfId="37" applyNumberFormat="1" applyFont="1" applyBorder="1" applyAlignment="1">
      <alignment horizontal="justify"/>
    </xf>
    <xf numFmtId="4" fontId="8" fillId="0" borderId="1" xfId="37" applyNumberFormat="1" applyFont="1" applyBorder="1" applyAlignment="1">
      <alignment horizontal="right" vertical="top"/>
    </xf>
    <xf numFmtId="4" fontId="10" fillId="0" borderId="1" xfId="37" applyNumberFormat="1" applyFont="1" applyBorder="1" applyAlignment="1">
      <alignment horizontal="right" vertical="top"/>
    </xf>
    <xf numFmtId="49" fontId="8" fillId="0" borderId="1" xfId="37" applyNumberFormat="1" applyFont="1" applyBorder="1" applyAlignment="1">
      <alignment horizontal="justify" vertical="top" wrapText="1"/>
    </xf>
    <xf numFmtId="1" fontId="8" fillId="0" borderId="1" xfId="37" applyNumberFormat="1" applyFont="1" applyBorder="1" applyAlignment="1">
      <alignment horizontal="left"/>
    </xf>
    <xf numFmtId="168" fontId="8" fillId="0" borderId="1" xfId="37" applyNumberFormat="1" applyFont="1" applyBorder="1" applyAlignment="1">
      <alignment horizontal="justify" wrapText="1"/>
    </xf>
    <xf numFmtId="0" fontId="8" fillId="0" borderId="1" xfId="37" applyFont="1" applyBorder="1" applyAlignment="1">
      <alignment horizontal="left" wrapText="1"/>
    </xf>
    <xf numFmtId="49" fontId="8" fillId="0" borderId="1" xfId="17" applyNumberFormat="1" applyFont="1" applyBorder="1" applyAlignment="1">
      <alignment wrapText="1"/>
    </xf>
    <xf numFmtId="49" fontId="8" fillId="0" borderId="0" xfId="17" applyNumberFormat="1" applyFont="1" applyAlignment="1">
      <alignment wrapText="1"/>
    </xf>
    <xf numFmtId="49" fontId="8" fillId="0" borderId="1" xfId="37" applyNumberFormat="1" applyFont="1" applyBorder="1" applyAlignment="1">
      <alignment wrapText="1"/>
    </xf>
    <xf numFmtId="4" fontId="8" fillId="0" borderId="15" xfId="39" applyNumberFormat="1" applyFont="1" applyBorder="1" applyAlignment="1">
      <alignment horizontal="right" vertical="top"/>
    </xf>
    <xf numFmtId="1" fontId="8" fillId="0" borderId="1" xfId="17" applyNumberFormat="1" applyFont="1" applyBorder="1" applyAlignment="1">
      <alignment horizontal="left"/>
    </xf>
    <xf numFmtId="1" fontId="10" fillId="0" borderId="1" xfId="7" applyNumberFormat="1" applyFont="1" applyBorder="1" applyAlignment="1">
      <alignment horizontal="justify"/>
    </xf>
    <xf numFmtId="2" fontId="8" fillId="0" borderId="0" xfId="39" applyNumberFormat="1" applyFont="1" applyAlignment="1">
      <alignment horizontal="justify" vertical="top"/>
    </xf>
    <xf numFmtId="49" fontId="8" fillId="0" borderId="0" xfId="39" applyNumberFormat="1" applyFont="1" applyAlignment="1">
      <alignment horizontal="justify" vertical="top" wrapText="1"/>
    </xf>
    <xf numFmtId="1" fontId="8" fillId="0" borderId="0" xfId="17" applyNumberFormat="1" applyFont="1" applyAlignment="1">
      <alignment horizontal="left"/>
    </xf>
    <xf numFmtId="1" fontId="10" fillId="0" borderId="0" xfId="7" applyNumberFormat="1" applyFont="1" applyBorder="1" applyAlignment="1">
      <alignment horizontal="justify"/>
    </xf>
    <xf numFmtId="4" fontId="10" fillId="0" borderId="0" xfId="39" applyNumberFormat="1" applyFont="1" applyAlignment="1">
      <alignment horizontal="right" vertical="top"/>
    </xf>
    <xf numFmtId="2" fontId="10" fillId="0" borderId="0" xfId="17" applyNumberFormat="1" applyFont="1"/>
    <xf numFmtId="4" fontId="10" fillId="0" borderId="1" xfId="7" applyNumberFormat="1" applyFont="1" applyBorder="1" applyAlignment="1">
      <alignment horizontal="right" vertical="top"/>
    </xf>
    <xf numFmtId="2" fontId="10" fillId="0" borderId="0" xfId="37" applyNumberFormat="1" applyFont="1" applyAlignment="1">
      <alignment horizontal="right"/>
    </xf>
    <xf numFmtId="1" fontId="10" fillId="0" borderId="0" xfId="37" applyNumberFormat="1" applyFont="1" applyAlignment="1">
      <alignment horizontal="justify"/>
    </xf>
    <xf numFmtId="4" fontId="8" fillId="0" borderId="0" xfId="17" applyNumberFormat="1" applyFont="1" applyAlignment="1">
      <alignment horizontal="right" vertical="top"/>
    </xf>
    <xf numFmtId="0" fontId="8" fillId="0" borderId="1" xfId="0" applyFont="1" applyBorder="1" applyAlignment="1">
      <alignment horizontal="justify" wrapText="1"/>
    </xf>
    <xf numFmtId="49" fontId="8" fillId="0" borderId="16" xfId="0" applyNumberFormat="1" applyFont="1" applyBorder="1" applyAlignment="1">
      <alignment horizontal="left"/>
    </xf>
    <xf numFmtId="4" fontId="10" fillId="0" borderId="1" xfId="37" applyNumberFormat="1" applyFont="1" applyBorder="1" applyAlignment="1">
      <alignment horizontal="right"/>
    </xf>
    <xf numFmtId="1" fontId="10" fillId="0" borderId="1" xfId="37" applyNumberFormat="1" applyFont="1" applyBorder="1" applyAlignment="1">
      <alignment horizontal="left"/>
    </xf>
    <xf numFmtId="0" fontId="8" fillId="0" borderId="1" xfId="0" applyFont="1" applyBorder="1" applyAlignment="1">
      <alignment horizontal="left" vertical="top"/>
    </xf>
    <xf numFmtId="0" fontId="37" fillId="0" borderId="0" xfId="0" applyFont="1" applyAlignment="1">
      <alignment horizontal="left" vertical="top"/>
    </xf>
    <xf numFmtId="4" fontId="23" fillId="3" borderId="0" xfId="0" applyNumberFormat="1" applyFont="1" applyFill="1" applyAlignment="1">
      <alignment horizontal="right" vertical="center"/>
    </xf>
    <xf numFmtId="49" fontId="8" fillId="0" borderId="10" xfId="17" applyNumberFormat="1" applyFont="1" applyBorder="1" applyAlignment="1">
      <alignment horizontal="left" vertical="top" wrapText="1"/>
    </xf>
    <xf numFmtId="1" fontId="10" fillId="0" borderId="10" xfId="36" applyNumberFormat="1" applyFont="1" applyBorder="1" applyAlignment="1">
      <alignment horizontal="left"/>
    </xf>
    <xf numFmtId="4" fontId="10" fillId="0" borderId="2" xfId="17" applyNumberFormat="1" applyFont="1" applyBorder="1" applyAlignment="1">
      <alignment horizontal="right"/>
    </xf>
    <xf numFmtId="1" fontId="10" fillId="0" borderId="1" xfId="36" applyNumberFormat="1" applyFont="1" applyBorder="1" applyAlignment="1">
      <alignment horizontal="left"/>
    </xf>
    <xf numFmtId="0" fontId="8" fillId="0" borderId="0" xfId="37" applyFont="1" applyAlignment="1">
      <alignment horizontal="left" wrapText="1"/>
    </xf>
    <xf numFmtId="4" fontId="8" fillId="0" borderId="0" xfId="17" applyNumberFormat="1" applyFont="1" applyAlignment="1">
      <alignment horizontal="right"/>
    </xf>
    <xf numFmtId="1" fontId="10" fillId="0" borderId="1" xfId="17" applyNumberFormat="1" applyFont="1" applyBorder="1" applyAlignment="1">
      <alignment horizontal="justify"/>
    </xf>
    <xf numFmtId="1" fontId="10" fillId="0" borderId="0" xfId="17" applyNumberFormat="1" applyFont="1" applyAlignment="1">
      <alignment horizontal="justify"/>
    </xf>
    <xf numFmtId="0" fontId="8" fillId="0" borderId="1" xfId="22" applyFont="1" applyBorder="1" applyAlignment="1">
      <alignment horizontal="left" vertical="top" wrapText="1"/>
    </xf>
    <xf numFmtId="4" fontId="8" fillId="0" borderId="1" xfId="25" applyNumberFormat="1" applyFont="1" applyBorder="1" applyAlignment="1">
      <alignment horizontal="left" vertical="top"/>
    </xf>
    <xf numFmtId="49" fontId="33" fillId="0" borderId="0" xfId="25" applyNumberFormat="1" applyFont="1"/>
    <xf numFmtId="49" fontId="33" fillId="0" borderId="0" xfId="25" applyNumberFormat="1" applyFont="1" applyAlignment="1">
      <alignment horizontal="left"/>
    </xf>
    <xf numFmtId="49" fontId="11" fillId="0" borderId="8" xfId="37" applyNumberFormat="1" applyFont="1" applyBorder="1" applyAlignment="1">
      <alignment horizontal="left" wrapText="1"/>
    </xf>
    <xf numFmtId="4" fontId="10" fillId="0" borderId="0" xfId="37" applyNumberFormat="1" applyFont="1"/>
    <xf numFmtId="4" fontId="8" fillId="0" borderId="0" xfId="37" applyNumberFormat="1" applyFont="1"/>
    <xf numFmtId="1" fontId="12" fillId="3" borderId="1" xfId="0" applyNumberFormat="1" applyFont="1" applyFill="1" applyBorder="1" applyAlignment="1">
      <alignment horizontal="center" wrapText="1"/>
    </xf>
    <xf numFmtId="0" fontId="11" fillId="0" borderId="0" xfId="5" applyFont="1" applyAlignment="1">
      <alignment horizontal="left"/>
    </xf>
    <xf numFmtId="0" fontId="11" fillId="0" borderId="0" xfId="5" applyFont="1" applyAlignment="1">
      <alignment horizontal="right" vertical="top"/>
    </xf>
    <xf numFmtId="2" fontId="12" fillId="0" borderId="0" xfId="5" applyNumberFormat="1" applyFont="1" applyAlignment="1">
      <alignment horizontal="right" vertical="top"/>
    </xf>
    <xf numFmtId="0" fontId="50" fillId="0" borderId="0" xfId="0" applyFont="1" applyAlignment="1">
      <alignment wrapText="1"/>
    </xf>
    <xf numFmtId="1" fontId="12" fillId="0" borderId="0" xfId="5" applyNumberFormat="1" applyFont="1" applyAlignment="1">
      <alignment vertical="top"/>
    </xf>
    <xf numFmtId="0" fontId="50" fillId="0" borderId="0" xfId="0" applyFont="1"/>
    <xf numFmtId="0" fontId="50" fillId="0" borderId="0" xfId="0" quotePrefix="1" applyFont="1"/>
    <xf numFmtId="1" fontId="10" fillId="0" borderId="0" xfId="10" applyNumberFormat="1" applyFont="1" applyAlignment="1">
      <alignment vertical="top"/>
    </xf>
    <xf numFmtId="1" fontId="10" fillId="0" borderId="0" xfId="10" applyNumberFormat="1" applyFont="1" applyAlignment="1">
      <alignment horizontal="right" vertical="top"/>
    </xf>
    <xf numFmtId="1" fontId="8" fillId="0" borderId="1" xfId="7" applyNumberFormat="1" applyFont="1" applyBorder="1" applyAlignment="1">
      <alignment vertical="top"/>
    </xf>
    <xf numFmtId="1" fontId="8" fillId="0" borderId="1" xfId="7" applyNumberFormat="1" applyFont="1" applyBorder="1" applyAlignment="1">
      <alignment horizontal="right" vertical="top"/>
    </xf>
    <xf numFmtId="2" fontId="8" fillId="0" borderId="10" xfId="10" applyNumberFormat="1" applyFont="1" applyBorder="1" applyAlignment="1">
      <alignment horizontal="left" vertical="top"/>
    </xf>
    <xf numFmtId="1" fontId="8" fillId="0" borderId="10" xfId="0" applyNumberFormat="1" applyFont="1" applyBorder="1" applyAlignment="1">
      <alignment horizontal="justify" vertical="top" wrapText="1"/>
    </xf>
    <xf numFmtId="1" fontId="8" fillId="0" borderId="10" xfId="7" applyNumberFormat="1" applyFont="1" applyBorder="1" applyAlignment="1">
      <alignment vertical="top"/>
    </xf>
    <xf numFmtId="1" fontId="8" fillId="0" borderId="10" xfId="7" applyNumberFormat="1" applyFont="1" applyBorder="1" applyAlignment="1">
      <alignment horizontal="right" vertical="top"/>
    </xf>
    <xf numFmtId="4" fontId="8" fillId="0" borderId="10" xfId="10" applyNumberFormat="1" applyFont="1" applyBorder="1" applyAlignment="1">
      <alignment horizontal="right" vertical="top"/>
    </xf>
    <xf numFmtId="0" fontId="40" fillId="0" borderId="11" xfId="0" applyFont="1" applyBorder="1" applyAlignment="1">
      <alignment horizontal="left" vertical="top" wrapText="1"/>
    </xf>
    <xf numFmtId="0" fontId="8" fillId="0" borderId="11" xfId="0" applyFont="1" applyBorder="1" applyAlignment="1">
      <alignment horizontal="right" vertical="top" wrapText="1"/>
    </xf>
    <xf numFmtId="173" fontId="8" fillId="0" borderId="11" xfId="0" applyNumberFormat="1" applyFont="1" applyBorder="1" applyAlignment="1">
      <alignment horizontal="right" vertical="top" wrapText="1"/>
    </xf>
    <xf numFmtId="0" fontId="41" fillId="0" borderId="11" xfId="0" applyFont="1" applyBorder="1" applyAlignment="1">
      <alignment horizontal="left" vertical="top" wrapText="1"/>
    </xf>
    <xf numFmtId="0" fontId="11" fillId="0" borderId="11" xfId="0" applyFont="1" applyBorder="1" applyAlignment="1">
      <alignment horizontal="left" vertical="top" wrapText="1"/>
    </xf>
    <xf numFmtId="0" fontId="41" fillId="0" borderId="11" xfId="0" applyFont="1" applyBorder="1" applyAlignment="1">
      <alignment vertical="top" wrapText="1"/>
    </xf>
    <xf numFmtId="0" fontId="41" fillId="0" borderId="11" xfId="0" applyFont="1" applyBorder="1" applyAlignment="1">
      <alignment horizontal="right" vertical="top" wrapText="1"/>
    </xf>
    <xf numFmtId="173" fontId="41" fillId="0" borderId="11" xfId="0" applyNumberFormat="1" applyFont="1" applyBorder="1" applyAlignment="1">
      <alignment horizontal="right" vertical="top" wrapText="1"/>
    </xf>
    <xf numFmtId="0" fontId="53" fillId="0" borderId="0" xfId="0" applyFont="1"/>
    <xf numFmtId="0" fontId="8" fillId="0" borderId="9" xfId="0" applyFont="1" applyBorder="1" applyAlignment="1">
      <alignment vertical="top" wrapText="1"/>
    </xf>
    <xf numFmtId="0" fontId="8" fillId="0" borderId="7" xfId="0" applyFont="1" applyBorder="1" applyAlignment="1">
      <alignment horizontal="right" vertical="top" wrapText="1"/>
    </xf>
    <xf numFmtId="173" fontId="8" fillId="0" borderId="9" xfId="0" applyNumberFormat="1" applyFont="1" applyBorder="1" applyAlignment="1">
      <alignment horizontal="right" vertical="top" wrapText="1"/>
    </xf>
    <xf numFmtId="1" fontId="8" fillId="0" borderId="1" xfId="10" applyNumberFormat="1" applyFont="1" applyBorder="1" applyAlignment="1">
      <alignment vertical="top"/>
    </xf>
    <xf numFmtId="1" fontId="41" fillId="0" borderId="0" xfId="10" applyNumberFormat="1" applyFont="1" applyAlignment="1">
      <alignment vertical="top"/>
    </xf>
    <xf numFmtId="0" fontId="41" fillId="0" borderId="0" xfId="10" applyFont="1" applyAlignment="1">
      <alignment horizontal="center"/>
    </xf>
    <xf numFmtId="1" fontId="41" fillId="0" borderId="0" xfId="7" applyNumberFormat="1" applyFont="1" applyBorder="1" applyAlignment="1">
      <alignment vertical="top"/>
    </xf>
    <xf numFmtId="1" fontId="41" fillId="0" borderId="0" xfId="7" applyNumberFormat="1" applyFont="1" applyBorder="1" applyAlignment="1">
      <alignment horizontal="right" vertical="top"/>
    </xf>
    <xf numFmtId="1" fontId="8" fillId="0" borderId="1" xfId="0" applyNumberFormat="1" applyFont="1" applyBorder="1" applyAlignment="1">
      <alignment vertical="top"/>
    </xf>
    <xf numFmtId="49" fontId="8" fillId="0" borderId="1" xfId="0" applyNumberFormat="1" applyFont="1" applyBorder="1" applyAlignment="1">
      <alignment horizontal="right" vertical="top"/>
    </xf>
    <xf numFmtId="2" fontId="8" fillId="0" borderId="15" xfId="0" applyNumberFormat="1" applyFont="1" applyBorder="1" applyAlignment="1">
      <alignment horizontal="right" vertical="top"/>
    </xf>
    <xf numFmtId="49" fontId="24" fillId="0" borderId="3" xfId="0" applyNumberFormat="1" applyFont="1" applyBorder="1"/>
    <xf numFmtId="0" fontId="8" fillId="0" borderId="1" xfId="0" applyFont="1" applyBorder="1" applyAlignment="1">
      <alignment horizontal="justify"/>
    </xf>
    <xf numFmtId="2" fontId="41" fillId="0" borderId="0" xfId="0" applyNumberFormat="1" applyFont="1" applyAlignment="1">
      <alignment horizontal="left" vertical="top"/>
    </xf>
    <xf numFmtId="49" fontId="41" fillId="0" borderId="0" xfId="0" applyNumberFormat="1" applyFont="1" applyAlignment="1">
      <alignment vertical="top"/>
    </xf>
    <xf numFmtId="1" fontId="41" fillId="0" borderId="0" xfId="0" applyNumberFormat="1" applyFont="1" applyAlignment="1">
      <alignment vertical="top"/>
    </xf>
    <xf numFmtId="49" fontId="41" fillId="0" borderId="0" xfId="0" applyNumberFormat="1" applyFont="1" applyAlignment="1">
      <alignment horizontal="right" vertical="top"/>
    </xf>
    <xf numFmtId="2" fontId="41" fillId="0" borderId="0" xfId="0" applyNumberFormat="1" applyFont="1" applyAlignment="1">
      <alignment horizontal="right" vertical="top"/>
    </xf>
    <xf numFmtId="49" fontId="54" fillId="0" borderId="0" xfId="0" applyNumberFormat="1" applyFont="1"/>
    <xf numFmtId="4" fontId="41" fillId="0" borderId="0" xfId="0" applyNumberFormat="1" applyFont="1" applyAlignment="1">
      <alignment horizontal="right" vertical="top"/>
    </xf>
    <xf numFmtId="2" fontId="55" fillId="0" borderId="0" xfId="0" applyNumberFormat="1" applyFont="1" applyAlignment="1">
      <alignment horizontal="left" vertical="top"/>
    </xf>
    <xf numFmtId="1" fontId="55" fillId="0" borderId="0" xfId="0" applyNumberFormat="1" applyFont="1" applyAlignment="1">
      <alignment horizontal="justify" vertical="top" wrapText="1"/>
    </xf>
    <xf numFmtId="1" fontId="55" fillId="0" borderId="0" xfId="7" applyNumberFormat="1" applyFont="1" applyBorder="1" applyAlignment="1">
      <alignment vertical="top"/>
    </xf>
    <xf numFmtId="4" fontId="55" fillId="0" borderId="0" xfId="7" applyNumberFormat="1" applyFont="1" applyBorder="1" applyAlignment="1">
      <alignment horizontal="right" vertical="top"/>
    </xf>
    <xf numFmtId="4" fontId="55" fillId="0" borderId="0" xfId="0" applyNumberFormat="1" applyFont="1" applyAlignment="1">
      <alignment horizontal="right" vertical="top"/>
    </xf>
    <xf numFmtId="49" fontId="55" fillId="0" borderId="0" xfId="0" applyNumberFormat="1" applyFont="1" applyAlignment="1">
      <alignment horizontal="center"/>
    </xf>
    <xf numFmtId="49" fontId="55" fillId="0" borderId="0" xfId="0" applyNumberFormat="1" applyFont="1"/>
    <xf numFmtId="1" fontId="8" fillId="0" borderId="1" xfId="10" applyNumberFormat="1" applyFont="1" applyBorder="1" applyAlignment="1">
      <alignment horizontal="justify" vertical="top" wrapText="1"/>
    </xf>
    <xf numFmtId="49" fontId="8" fillId="0" borderId="1" xfId="7" applyNumberFormat="1" applyFont="1" applyBorder="1" applyAlignment="1">
      <alignment horizontal="right" vertical="top"/>
    </xf>
    <xf numFmtId="2" fontId="24" fillId="0" borderId="1" xfId="0" applyNumberFormat="1" applyFont="1" applyBorder="1" applyAlignment="1">
      <alignment horizontal="right"/>
    </xf>
    <xf numFmtId="1" fontId="41" fillId="0" borderId="0" xfId="0" applyNumberFormat="1" applyFont="1" applyAlignment="1">
      <alignment horizontal="justify" vertical="top" wrapText="1"/>
    </xf>
    <xf numFmtId="1" fontId="41" fillId="0" borderId="0" xfId="7" applyNumberFormat="1" applyFont="1" applyAlignment="1">
      <alignment vertical="top"/>
    </xf>
    <xf numFmtId="4" fontId="41" fillId="0" borderId="0" xfId="7" applyNumberFormat="1" applyFont="1" applyAlignment="1">
      <alignment horizontal="right" vertical="top"/>
    </xf>
    <xf numFmtId="4" fontId="55" fillId="0" borderId="0" xfId="0" applyNumberFormat="1" applyFont="1" applyAlignment="1">
      <alignment horizontal="right"/>
    </xf>
    <xf numFmtId="2" fontId="25" fillId="0" borderId="0" xfId="0" applyNumberFormat="1" applyFont="1" applyAlignment="1">
      <alignment horizontal="left" vertical="top"/>
    </xf>
    <xf numFmtId="1" fontId="25" fillId="0" borderId="0" xfId="0" applyNumberFormat="1" applyFont="1" applyAlignment="1">
      <alignment horizontal="justify" vertical="top" wrapText="1"/>
    </xf>
    <xf numFmtId="1" fontId="25" fillId="0" borderId="0" xfId="7" applyNumberFormat="1" applyFont="1" applyBorder="1" applyAlignment="1">
      <alignment vertical="top"/>
    </xf>
    <xf numFmtId="4" fontId="25" fillId="0" borderId="0" xfId="7" applyNumberFormat="1" applyFont="1" applyBorder="1" applyAlignment="1">
      <alignment horizontal="right" vertical="top"/>
    </xf>
    <xf numFmtId="4" fontId="25" fillId="0" borderId="0" xfId="0" applyNumberFormat="1" applyFont="1" applyAlignment="1">
      <alignment horizontal="right" vertical="top"/>
    </xf>
    <xf numFmtId="49" fontId="25" fillId="0" borderId="0" xfId="0" applyNumberFormat="1" applyFont="1" applyAlignment="1">
      <alignment horizontal="left" vertical="top" wrapText="1"/>
    </xf>
    <xf numFmtId="49" fontId="25" fillId="0" borderId="0" xfId="0" applyNumberFormat="1" applyFont="1" applyAlignment="1">
      <alignment horizontal="justify" vertical="top" wrapText="1"/>
    </xf>
    <xf numFmtId="1" fontId="25" fillId="0" borderId="0" xfId="0" applyNumberFormat="1" applyFont="1" applyAlignment="1">
      <alignment vertical="top"/>
    </xf>
    <xf numFmtId="0" fontId="25" fillId="0" borderId="0" xfId="0" applyFont="1" applyAlignment="1">
      <alignment horizontal="center"/>
    </xf>
    <xf numFmtId="169" fontId="8" fillId="0" borderId="11" xfId="10" applyNumberFormat="1" applyFont="1" applyBorder="1" applyAlignment="1">
      <alignment vertical="top"/>
    </xf>
    <xf numFmtId="169" fontId="8" fillId="0" borderId="11" xfId="10" applyNumberFormat="1" applyFont="1" applyBorder="1" applyAlignment="1">
      <alignment horizontal="right" vertical="top"/>
    </xf>
    <xf numFmtId="170" fontId="8" fillId="0" borderId="11" xfId="10" applyNumberFormat="1" applyFont="1" applyBorder="1" applyAlignment="1">
      <alignment horizontal="right" vertical="top"/>
    </xf>
    <xf numFmtId="169" fontId="8" fillId="0" borderId="9" xfId="10" applyNumberFormat="1" applyFont="1" applyBorder="1" applyAlignment="1">
      <alignment vertical="top"/>
    </xf>
    <xf numFmtId="169" fontId="8" fillId="0" borderId="9" xfId="10" applyNumberFormat="1" applyFont="1" applyBorder="1" applyAlignment="1">
      <alignment horizontal="right" vertical="top"/>
    </xf>
    <xf numFmtId="170" fontId="8" fillId="0" borderId="9" xfId="10" applyNumberFormat="1" applyFont="1" applyBorder="1" applyAlignment="1">
      <alignment horizontal="right" vertical="top"/>
    </xf>
    <xf numFmtId="169" fontId="8" fillId="0" borderId="10" xfId="10" applyNumberFormat="1" applyFont="1" applyBorder="1" applyAlignment="1">
      <alignment vertical="top"/>
    </xf>
    <xf numFmtId="169" fontId="8" fillId="0" borderId="10" xfId="10" applyNumberFormat="1" applyFont="1" applyBorder="1" applyAlignment="1">
      <alignment horizontal="right" vertical="top"/>
    </xf>
    <xf numFmtId="170" fontId="8" fillId="0" borderId="10" xfId="10" applyNumberFormat="1" applyFont="1" applyBorder="1" applyAlignment="1">
      <alignment horizontal="right" vertical="top"/>
    </xf>
    <xf numFmtId="2" fontId="41" fillId="0" borderId="0" xfId="10" applyNumberFormat="1" applyFont="1" applyAlignment="1">
      <alignment horizontal="right" vertical="top"/>
    </xf>
    <xf numFmtId="0" fontId="8" fillId="0" borderId="10" xfId="10" applyFont="1" applyBorder="1" applyAlignment="1">
      <alignment wrapText="1" readingOrder="1"/>
    </xf>
    <xf numFmtId="0" fontId="9" fillId="0" borderId="1" xfId="0" applyFont="1" applyBorder="1" applyAlignment="1">
      <alignment vertical="top" wrapText="1"/>
    </xf>
    <xf numFmtId="0" fontId="31" fillId="0" borderId="1" xfId="0" applyFont="1" applyBorder="1" applyAlignment="1">
      <alignment horizontal="right" vertical="top" wrapText="1"/>
    </xf>
    <xf numFmtId="0" fontId="8" fillId="0" borderId="1" xfId="0" applyFont="1" applyBorder="1" applyAlignment="1">
      <alignment vertical="center" wrapText="1"/>
    </xf>
    <xf numFmtId="0" fontId="30" fillId="0" borderId="1" xfId="0" applyFont="1" applyBorder="1" applyAlignment="1">
      <alignment horizontal="right" vertical="top" wrapText="1"/>
    </xf>
    <xf numFmtId="1" fontId="10" fillId="0" borderId="9" xfId="0" applyNumberFormat="1" applyFont="1" applyBorder="1" applyAlignment="1">
      <alignment vertical="top"/>
    </xf>
    <xf numFmtId="1" fontId="10" fillId="0" borderId="9" xfId="0" applyNumberFormat="1" applyFont="1" applyBorder="1" applyAlignment="1">
      <alignment horizontal="right" vertical="top"/>
    </xf>
    <xf numFmtId="1" fontId="10" fillId="0" borderId="0" xfId="0" applyNumberFormat="1" applyFont="1" applyAlignment="1">
      <alignment vertical="top"/>
    </xf>
    <xf numFmtId="49" fontId="8" fillId="0" borderId="0" xfId="0" applyNumberFormat="1" applyFont="1" applyAlignment="1">
      <alignment horizontal="right" vertical="top"/>
    </xf>
    <xf numFmtId="2" fontId="8" fillId="0" borderId="1" xfId="10" applyNumberFormat="1" applyFont="1" applyBorder="1" applyAlignment="1">
      <alignment horizontal="right" vertical="top"/>
    </xf>
    <xf numFmtId="1" fontId="8" fillId="0" borderId="0" xfId="10" applyNumberFormat="1" applyFont="1" applyAlignment="1">
      <alignment vertical="top"/>
    </xf>
    <xf numFmtId="1" fontId="8" fillId="0" borderId="1" xfId="10" applyNumberFormat="1" applyFont="1" applyBorder="1" applyAlignment="1">
      <alignment horizontal="left" vertical="top" wrapText="1"/>
    </xf>
    <xf numFmtId="1" fontId="8" fillId="0" borderId="0" xfId="10" applyNumberFormat="1" applyFont="1" applyAlignment="1">
      <alignment horizontal="justify" vertical="top" wrapText="1"/>
    </xf>
    <xf numFmtId="1" fontId="8" fillId="0" borderId="0" xfId="7" applyNumberFormat="1" applyFont="1" applyBorder="1" applyAlignment="1">
      <alignment vertical="top"/>
    </xf>
    <xf numFmtId="1" fontId="8" fillId="0" borderId="0" xfId="7" applyNumberFormat="1" applyFont="1" applyBorder="1" applyAlignment="1">
      <alignment horizontal="right" vertical="top"/>
    </xf>
    <xf numFmtId="0" fontId="8" fillId="0" borderId="1" xfId="10" applyFont="1" applyBorder="1" applyAlignment="1">
      <alignment horizontal="right" vertical="top"/>
    </xf>
    <xf numFmtId="1" fontId="26" fillId="0" borderId="8" xfId="7" applyNumberFormat="1" applyFont="1" applyBorder="1" applyAlignment="1">
      <alignment vertical="top"/>
    </xf>
    <xf numFmtId="1" fontId="26" fillId="0" borderId="8" xfId="7" applyNumberFormat="1" applyFont="1" applyBorder="1" applyAlignment="1">
      <alignment horizontal="right" vertical="top"/>
    </xf>
    <xf numFmtId="1" fontId="26" fillId="0" borderId="0" xfId="7" applyNumberFormat="1" applyFont="1" applyBorder="1" applyAlignment="1">
      <alignment vertical="top"/>
    </xf>
    <xf numFmtId="1" fontId="26" fillId="0" borderId="0" xfId="7" applyNumberFormat="1" applyFont="1" applyBorder="1" applyAlignment="1">
      <alignment horizontal="right" vertical="top"/>
    </xf>
    <xf numFmtId="2" fontId="10" fillId="0" borderId="0" xfId="10" applyNumberFormat="1" applyFont="1" applyAlignment="1">
      <alignment horizontal="right" vertical="top"/>
    </xf>
    <xf numFmtId="49" fontId="8" fillId="0" borderId="0" xfId="10" applyNumberFormat="1" applyFont="1" applyAlignment="1">
      <alignment vertical="top" wrapText="1"/>
    </xf>
    <xf numFmtId="1" fontId="11" fillId="0" borderId="1" xfId="0" applyNumberFormat="1" applyFont="1" applyBorder="1" applyAlignment="1">
      <alignment horizontal="justify" vertical="top" wrapText="1"/>
    </xf>
    <xf numFmtId="1" fontId="8" fillId="0" borderId="10" xfId="0" quotePrefix="1" applyNumberFormat="1" applyFont="1" applyBorder="1" applyAlignment="1">
      <alignment horizontal="justify" vertical="top" wrapText="1"/>
    </xf>
    <xf numFmtId="1" fontId="11" fillId="0" borderId="10" xfId="0" applyNumberFormat="1" applyFont="1" applyBorder="1" applyAlignment="1">
      <alignment horizontal="justify" vertical="top" wrapText="1"/>
    </xf>
    <xf numFmtId="1" fontId="11" fillId="0" borderId="10" xfId="0" quotePrefix="1" applyNumberFormat="1" applyFont="1" applyBorder="1" applyAlignment="1">
      <alignment horizontal="justify" vertical="top" wrapText="1"/>
    </xf>
    <xf numFmtId="0" fontId="8" fillId="0" borderId="9" xfId="0" quotePrefix="1" applyFont="1" applyBorder="1" applyAlignment="1">
      <alignment horizontal="left" vertical="top" wrapText="1"/>
    </xf>
    <xf numFmtId="1" fontId="1" fillId="0" borderId="10" xfId="0" applyNumberFormat="1" applyFont="1" applyBorder="1" applyAlignment="1">
      <alignment horizontal="justify" vertical="top" wrapText="1"/>
    </xf>
    <xf numFmtId="1" fontId="57" fillId="0" borderId="10" xfId="0" applyNumberFormat="1" applyFont="1" applyBorder="1" applyAlignment="1">
      <alignment horizontal="justify" vertical="top" wrapText="1"/>
    </xf>
    <xf numFmtId="49" fontId="8" fillId="0" borderId="1" xfId="10" applyNumberFormat="1" applyFont="1" applyBorder="1" applyAlignment="1">
      <alignment horizontal="left" vertical="top" wrapText="1"/>
    </xf>
    <xf numFmtId="4" fontId="0" fillId="0" borderId="0" xfId="0" applyNumberFormat="1"/>
    <xf numFmtId="0" fontId="58" fillId="0" borderId="0" xfId="0" applyFont="1"/>
    <xf numFmtId="0" fontId="45" fillId="0" borderId="0" xfId="32" applyBorder="1" applyAlignment="1" applyProtection="1"/>
    <xf numFmtId="0" fontId="0" fillId="0" borderId="0" xfId="0" applyAlignment="1" applyProtection="1">
      <alignment wrapText="1"/>
      <protection locked="0"/>
    </xf>
    <xf numFmtId="4" fontId="45" fillId="0" borderId="0" xfId="32" applyNumberFormat="1" applyBorder="1" applyAlignment="1" applyProtection="1"/>
    <xf numFmtId="4" fontId="59" fillId="0" borderId="0" xfId="0" applyNumberFormat="1" applyFont="1"/>
    <xf numFmtId="49" fontId="11" fillId="0" borderId="0" xfId="0" applyNumberFormat="1" applyFont="1" applyAlignment="1">
      <alignment vertical="top" wrapText="1"/>
    </xf>
    <xf numFmtId="0" fontId="8" fillId="0" borderId="0" xfId="0" applyFont="1" applyAlignment="1">
      <alignment wrapText="1"/>
    </xf>
    <xf numFmtId="49" fontId="10" fillId="0" borderId="0" xfId="0" applyNumberFormat="1" applyFont="1" applyAlignment="1">
      <alignment wrapText="1"/>
    </xf>
    <xf numFmtId="4" fontId="11" fillId="0" borderId="0" xfId="0" applyNumberFormat="1" applyFont="1"/>
    <xf numFmtId="49" fontId="10" fillId="0" borderId="22" xfId="0" applyNumberFormat="1" applyFont="1" applyBorder="1" applyAlignment="1">
      <alignment wrapText="1"/>
    </xf>
    <xf numFmtId="49" fontId="10" fillId="0" borderId="19" xfId="0" applyNumberFormat="1" applyFont="1" applyBorder="1" applyAlignment="1">
      <alignment wrapText="1"/>
    </xf>
    <xf numFmtId="0" fontId="10" fillId="0" borderId="19" xfId="0" applyFont="1" applyBorder="1"/>
    <xf numFmtId="49" fontId="10" fillId="0" borderId="20" xfId="0" applyNumberFormat="1" applyFont="1" applyBorder="1" applyAlignment="1">
      <alignment wrapText="1"/>
    </xf>
    <xf numFmtId="0" fontId="10" fillId="0" borderId="20" xfId="0" applyFont="1" applyBorder="1"/>
    <xf numFmtId="49" fontId="10" fillId="0" borderId="21" xfId="0" applyNumberFormat="1" applyFont="1" applyBorder="1" applyAlignment="1">
      <alignment wrapText="1"/>
    </xf>
    <xf numFmtId="0" fontId="10" fillId="0" borderId="21" xfId="0" applyFont="1" applyBorder="1"/>
    <xf numFmtId="49" fontId="8" fillId="0" borderId="19" xfId="0" applyNumberFormat="1" applyFont="1" applyBorder="1"/>
    <xf numFmtId="49" fontId="8" fillId="0" borderId="20" xfId="0" applyNumberFormat="1" applyFont="1" applyBorder="1"/>
    <xf numFmtId="49" fontId="8" fillId="0" borderId="21" xfId="0" applyNumberFormat="1" applyFont="1" applyBorder="1"/>
    <xf numFmtId="4" fontId="8" fillId="0" borderId="19" xfId="0" applyNumberFormat="1" applyFont="1" applyBorder="1" applyAlignment="1">
      <alignment horizontal="right"/>
    </xf>
    <xf numFmtId="4" fontId="8" fillId="0" borderId="20" xfId="0" applyNumberFormat="1" applyFont="1" applyBorder="1" applyAlignment="1">
      <alignment horizontal="right"/>
    </xf>
    <xf numFmtId="4" fontId="8" fillId="0" borderId="21" xfId="0" applyNumberFormat="1" applyFont="1" applyBorder="1" applyAlignment="1">
      <alignment horizontal="right"/>
    </xf>
    <xf numFmtId="4" fontId="8" fillId="0" borderId="22" xfId="0" applyNumberFormat="1" applyFont="1" applyBorder="1" applyAlignment="1">
      <alignment horizontal="right"/>
    </xf>
    <xf numFmtId="0" fontId="8" fillId="0" borderId="10" xfId="0" applyFont="1" applyBorder="1" applyAlignment="1">
      <alignment horizontal="left" vertical="top"/>
    </xf>
    <xf numFmtId="0" fontId="8" fillId="0" borderId="11" xfId="0" applyFont="1" applyBorder="1" applyAlignment="1">
      <alignment horizontal="left" vertical="top"/>
    </xf>
    <xf numFmtId="0" fontId="8" fillId="0" borderId="9" xfId="0" applyFont="1" applyBorder="1" applyAlignment="1">
      <alignment horizontal="left" vertical="top"/>
    </xf>
    <xf numFmtId="0" fontId="8" fillId="0" borderId="12" xfId="0" applyFont="1" applyBorder="1" applyAlignment="1">
      <alignment horizontal="left" vertical="top"/>
    </xf>
    <xf numFmtId="0" fontId="8" fillId="0" borderId="18" xfId="0" applyFont="1" applyBorder="1" applyAlignment="1">
      <alignment horizontal="left" vertical="top"/>
    </xf>
    <xf numFmtId="2" fontId="8" fillId="0" borderId="22" xfId="0" applyNumberFormat="1" applyFont="1" applyBorder="1" applyAlignment="1">
      <alignment horizontal="left"/>
    </xf>
    <xf numFmtId="2" fontId="8" fillId="0" borderId="11" xfId="10" applyNumberFormat="1" applyFont="1" applyBorder="1" applyAlignment="1">
      <alignment horizontal="left" vertical="top"/>
    </xf>
    <xf numFmtId="4" fontId="8" fillId="0" borderId="11" xfId="10" applyNumberFormat="1" applyFont="1" applyBorder="1" applyAlignment="1">
      <alignment horizontal="right" vertical="top"/>
    </xf>
    <xf numFmtId="1" fontId="8" fillId="0" borderId="11" xfId="7" applyNumberFormat="1" applyFont="1" applyBorder="1" applyAlignment="1">
      <alignment horizontal="left"/>
    </xf>
    <xf numFmtId="1" fontId="8" fillId="0" borderId="11" xfId="7" applyNumberFormat="1" applyFont="1" applyBorder="1" applyAlignment="1">
      <alignment horizontal="right"/>
    </xf>
    <xf numFmtId="0" fontId="25" fillId="0" borderId="0" xfId="0" applyFont="1"/>
    <xf numFmtId="0" fontId="8" fillId="0" borderId="11" xfId="0" applyFont="1" applyBorder="1" applyAlignment="1">
      <alignment horizontal="justify" vertical="top" wrapText="1"/>
    </xf>
    <xf numFmtId="0" fontId="10" fillId="0" borderId="0" xfId="0" applyFont="1" applyAlignment="1">
      <alignment vertical="top" wrapText="1"/>
    </xf>
    <xf numFmtId="0" fontId="10" fillId="0" borderId="0" xfId="0" applyFont="1" applyAlignment="1">
      <alignment vertical="center" wrapText="1"/>
    </xf>
    <xf numFmtId="2" fontId="9" fillId="5" borderId="2" xfId="0" applyNumberFormat="1" applyFont="1" applyFill="1" applyBorder="1" applyAlignment="1">
      <alignment horizontal="center" vertical="top"/>
    </xf>
    <xf numFmtId="2" fontId="9" fillId="5" borderId="3" xfId="0" applyNumberFormat="1" applyFont="1" applyFill="1" applyBorder="1" applyAlignment="1">
      <alignment horizontal="center" vertical="top"/>
    </xf>
    <xf numFmtId="2" fontId="9" fillId="5" borderId="4" xfId="0" applyNumberFormat="1" applyFont="1" applyFill="1" applyBorder="1" applyAlignment="1">
      <alignment horizontal="center" vertical="top"/>
    </xf>
    <xf numFmtId="2" fontId="11" fillId="0" borderId="1" xfId="10" applyNumberFormat="1" applyFont="1" applyBorder="1" applyAlignment="1">
      <alignment horizontal="center" wrapText="1"/>
    </xf>
    <xf numFmtId="2" fontId="8" fillId="0" borderId="0" xfId="10" applyNumberFormat="1" applyFont="1" applyAlignment="1">
      <alignment horizontal="center"/>
    </xf>
    <xf numFmtId="2" fontId="8" fillId="0" borderId="10" xfId="0" applyNumberFormat="1" applyFont="1" applyBorder="1" applyAlignment="1">
      <alignment horizontal="center" vertical="top"/>
    </xf>
    <xf numFmtId="2" fontId="8" fillId="0" borderId="1" xfId="0" applyNumberFormat="1" applyFont="1" applyBorder="1" applyAlignment="1">
      <alignment horizontal="center" vertical="top"/>
    </xf>
    <xf numFmtId="2" fontId="14" fillId="0" borderId="1" xfId="0" applyNumberFormat="1" applyFont="1" applyBorder="1" applyAlignment="1">
      <alignment horizontal="center"/>
    </xf>
    <xf numFmtId="0" fontId="14" fillId="0" borderId="1" xfId="0" applyFont="1" applyBorder="1" applyAlignment="1">
      <alignment horizontal="center"/>
    </xf>
    <xf numFmtId="0" fontId="14" fillId="0" borderId="0" xfId="0" applyFont="1" applyAlignment="1">
      <alignment horizontal="center"/>
    </xf>
    <xf numFmtId="49" fontId="8" fillId="0" borderId="12" xfId="0" applyNumberFormat="1" applyFont="1" applyBorder="1" applyAlignment="1">
      <alignment horizontal="center"/>
    </xf>
    <xf numFmtId="0" fontId="8" fillId="0" borderId="0" xfId="0" applyFont="1" applyAlignment="1">
      <alignment horizontal="center" vertical="top"/>
    </xf>
    <xf numFmtId="2" fontId="8" fillId="0" borderId="1" xfId="0" applyNumberFormat="1" applyFont="1" applyBorder="1" applyAlignment="1">
      <alignment horizontal="center"/>
    </xf>
    <xf numFmtId="2" fontId="8" fillId="0" borderId="0" xfId="0" applyNumberFormat="1" applyFont="1" applyAlignment="1">
      <alignment horizontal="center" vertical="top"/>
    </xf>
    <xf numFmtId="2" fontId="8" fillId="3" borderId="1" xfId="0" applyNumberFormat="1" applyFont="1" applyFill="1" applyBorder="1" applyAlignment="1">
      <alignment horizontal="center" vertical="top"/>
    </xf>
    <xf numFmtId="2" fontId="8" fillId="3" borderId="0" xfId="0" applyNumberFormat="1" applyFont="1" applyFill="1" applyAlignment="1">
      <alignment horizontal="center" vertical="top"/>
    </xf>
    <xf numFmtId="2" fontId="8" fillId="0" borderId="0" xfId="0" applyNumberFormat="1" applyFont="1" applyAlignment="1">
      <alignment horizontal="center"/>
    </xf>
    <xf numFmtId="2" fontId="10" fillId="0" borderId="10" xfId="5" applyNumberFormat="1" applyFont="1" applyBorder="1" applyAlignment="1">
      <alignment horizontal="center" vertical="top" wrapText="1"/>
    </xf>
    <xf numFmtId="2" fontId="43" fillId="0" borderId="9" xfId="0" applyNumberFormat="1" applyFont="1" applyBorder="1" applyAlignment="1">
      <alignment horizontal="center" vertical="top"/>
    </xf>
    <xf numFmtId="2" fontId="43" fillId="0" borderId="0" xfId="0" applyNumberFormat="1" applyFont="1" applyAlignment="1">
      <alignment horizontal="center" vertical="top"/>
    </xf>
    <xf numFmtId="2" fontId="8" fillId="0" borderId="10" xfId="0" applyNumberFormat="1" applyFont="1" applyBorder="1" applyAlignment="1">
      <alignment horizontal="center"/>
    </xf>
    <xf numFmtId="2" fontId="8" fillId="0" borderId="9" xfId="0" applyNumberFormat="1" applyFont="1" applyBorder="1" applyAlignment="1">
      <alignment horizontal="center" vertical="top"/>
    </xf>
    <xf numFmtId="2" fontId="8" fillId="0" borderId="4" xfId="10" applyNumberFormat="1" applyFont="1" applyBorder="1" applyAlignment="1">
      <alignment horizontal="center" vertical="top"/>
    </xf>
    <xf numFmtId="2" fontId="8" fillId="0" borderId="0" xfId="10" applyNumberFormat="1" applyFont="1" applyAlignment="1">
      <alignment horizontal="center" vertical="top"/>
    </xf>
    <xf numFmtId="49" fontId="11" fillId="0" borderId="1" xfId="0" applyNumberFormat="1" applyFont="1" applyBorder="1" applyAlignment="1">
      <alignment wrapText="1"/>
    </xf>
    <xf numFmtId="0" fontId="41" fillId="0" borderId="11" xfId="0" applyFont="1" applyBorder="1" applyAlignment="1">
      <alignment horizontal="left" vertical="top"/>
    </xf>
    <xf numFmtId="0" fontId="41" fillId="0" borderId="11" xfId="0" applyFont="1" applyBorder="1" applyAlignment="1">
      <alignment vertical="top"/>
    </xf>
    <xf numFmtId="171" fontId="41" fillId="0" borderId="11" xfId="0" applyNumberFormat="1" applyFont="1" applyBorder="1" applyAlignment="1">
      <alignment vertical="top"/>
    </xf>
    <xf numFmtId="0" fontId="11" fillId="6" borderId="11" xfId="0" applyFont="1" applyFill="1" applyBorder="1" applyAlignment="1">
      <alignment vertical="top" wrapText="1"/>
    </xf>
    <xf numFmtId="49" fontId="13" fillId="0" borderId="1" xfId="0" applyNumberFormat="1" applyFont="1" applyBorder="1"/>
    <xf numFmtId="0" fontId="3" fillId="0" borderId="0" xfId="0" applyFont="1" applyAlignment="1">
      <alignment horizontal="center" wrapText="1"/>
    </xf>
    <xf numFmtId="2" fontId="11" fillId="2" borderId="2" xfId="10" applyNumberFormat="1" applyFont="1" applyFill="1" applyBorder="1" applyAlignment="1">
      <alignment horizontal="center" vertical="center"/>
    </xf>
    <xf numFmtId="0" fontId="11" fillId="0" borderId="4" xfId="10" applyFont="1" applyBorder="1" applyAlignment="1">
      <alignment horizontal="center" vertical="center"/>
    </xf>
    <xf numFmtId="0" fontId="11" fillId="2" borderId="5" xfId="10" applyFont="1" applyFill="1" applyBorder="1" applyAlignment="1">
      <alignment vertical="center" wrapText="1"/>
    </xf>
    <xf numFmtId="0" fontId="8" fillId="0" borderId="7" xfId="10" applyFont="1" applyBorder="1" applyAlignment="1">
      <alignment vertical="center" wrapText="1"/>
    </xf>
    <xf numFmtId="2" fontId="11" fillId="2" borderId="2" xfId="10" applyNumberFormat="1" applyFont="1" applyFill="1" applyBorder="1" applyAlignment="1">
      <alignment horizontal="left" vertical="center"/>
    </xf>
    <xf numFmtId="0" fontId="11" fillId="0" borderId="4" xfId="10" applyFont="1" applyBorder="1" applyAlignment="1">
      <alignment horizontal="left" vertical="center"/>
    </xf>
    <xf numFmtId="0" fontId="11" fillId="2" borderId="5" xfId="10" applyFont="1" applyFill="1" applyBorder="1" applyAlignment="1">
      <alignment vertical="center"/>
    </xf>
    <xf numFmtId="0" fontId="8" fillId="0" borderId="7" xfId="10" applyFont="1" applyBorder="1" applyAlignment="1">
      <alignment vertical="center"/>
    </xf>
    <xf numFmtId="49" fontId="11" fillId="2" borderId="2" xfId="11" applyNumberFormat="1" applyFont="1" applyFill="1" applyBorder="1" applyAlignment="1">
      <alignment horizontal="center" vertical="center"/>
    </xf>
    <xf numFmtId="0" fontId="13" fillId="0" borderId="4" xfId="11" applyFont="1" applyBorder="1" applyAlignment="1">
      <alignment vertical="center"/>
    </xf>
    <xf numFmtId="0" fontId="11" fillId="2" borderId="5" xfId="11" applyFont="1" applyFill="1" applyBorder="1" applyAlignment="1">
      <alignment vertical="center"/>
    </xf>
    <xf numFmtId="0" fontId="13" fillId="0" borderId="7" xfId="11" applyFont="1" applyBorder="1" applyAlignment="1">
      <alignment vertical="center"/>
    </xf>
    <xf numFmtId="0" fontId="11" fillId="0" borderId="4" xfId="10" applyFont="1" applyBorder="1" applyAlignment="1">
      <alignment vertical="center"/>
    </xf>
    <xf numFmtId="0" fontId="11" fillId="2" borderId="2" xfId="25" applyFont="1" applyFill="1" applyBorder="1" applyAlignment="1">
      <alignment horizontal="center" vertical="center"/>
    </xf>
    <xf numFmtId="0" fontId="13" fillId="0" borderId="4" xfId="25" applyFont="1" applyBorder="1" applyAlignment="1">
      <alignment vertical="center"/>
    </xf>
    <xf numFmtId="0" fontId="11" fillId="2" borderId="5" xfId="25" applyFont="1" applyFill="1" applyBorder="1" applyAlignment="1">
      <alignment horizontal="left" vertical="center"/>
    </xf>
    <xf numFmtId="0" fontId="13" fillId="0" borderId="7" xfId="25" applyFont="1" applyBorder="1" applyAlignment="1">
      <alignment horizontal="left" vertical="center"/>
    </xf>
    <xf numFmtId="49" fontId="11" fillId="2" borderId="2" xfId="37" applyNumberFormat="1" applyFont="1" applyFill="1" applyBorder="1" applyAlignment="1">
      <alignment horizontal="center" vertical="center"/>
    </xf>
    <xf numFmtId="0" fontId="13" fillId="0" borderId="4" xfId="37" applyFont="1" applyBorder="1" applyAlignment="1">
      <alignment vertical="center"/>
    </xf>
    <xf numFmtId="0" fontId="11" fillId="2" borderId="5" xfId="37" applyFont="1" applyFill="1" applyBorder="1" applyAlignment="1">
      <alignment vertical="center"/>
    </xf>
    <xf numFmtId="0" fontId="13" fillId="0" borderId="7" xfId="37" applyFont="1" applyBorder="1" applyAlignment="1">
      <alignment vertical="center"/>
    </xf>
    <xf numFmtId="1" fontId="10" fillId="3" borderId="0" xfId="0" applyNumberFormat="1" applyFont="1" applyFill="1" applyAlignment="1" applyProtection="1">
      <alignment horizontal="left"/>
      <protection locked="0"/>
    </xf>
    <xf numFmtId="49" fontId="8" fillId="0" borderId="0" xfId="10" applyNumberFormat="1" applyFont="1" applyAlignment="1" applyProtection="1">
      <alignment horizontal="right"/>
      <protection locked="0"/>
    </xf>
    <xf numFmtId="49" fontId="11" fillId="0" borderId="0" xfId="10" applyNumberFormat="1" applyFont="1" applyAlignment="1" applyProtection="1">
      <alignment horizontal="center"/>
      <protection locked="0"/>
    </xf>
    <xf numFmtId="49" fontId="11" fillId="3" borderId="1" xfId="0" applyNumberFormat="1" applyFont="1" applyFill="1" applyBorder="1" applyAlignment="1" applyProtection="1">
      <alignment horizontal="center" wrapText="1"/>
      <protection locked="0"/>
    </xf>
    <xf numFmtId="49" fontId="8" fillId="0" borderId="0" xfId="7" applyNumberFormat="1" applyFont="1" applyBorder="1" applyAlignment="1" applyProtection="1">
      <alignment horizontal="center"/>
      <protection locked="0"/>
    </xf>
    <xf numFmtId="2" fontId="10" fillId="0" borderId="10" xfId="0" applyNumberFormat="1" applyFont="1" applyBorder="1" applyProtection="1">
      <protection locked="0"/>
    </xf>
    <xf numFmtId="49" fontId="8" fillId="0" borderId="1" xfId="0" applyNumberFormat="1" applyFont="1" applyBorder="1" applyProtection="1">
      <protection locked="0"/>
    </xf>
    <xf numFmtId="49" fontId="8" fillId="0" borderId="0" xfId="0" applyNumberFormat="1" applyFont="1" applyProtection="1">
      <protection locked="0"/>
    </xf>
    <xf numFmtId="2" fontId="10" fillId="0" borderId="0" xfId="0" applyNumberFormat="1" applyFont="1" applyProtection="1">
      <protection locked="0"/>
    </xf>
    <xf numFmtId="49" fontId="8" fillId="0" borderId="10" xfId="0" applyNumberFormat="1" applyFont="1" applyBorder="1" applyProtection="1">
      <protection locked="0"/>
    </xf>
    <xf numFmtId="0" fontId="14" fillId="0" borderId="1" xfId="0" applyFont="1" applyBorder="1" applyProtection="1">
      <protection locked="0"/>
    </xf>
    <xf numFmtId="0" fontId="14" fillId="0" borderId="0" xfId="0" applyFont="1" applyProtection="1">
      <protection locked="0"/>
    </xf>
    <xf numFmtId="49" fontId="8" fillId="0" borderId="12" xfId="0" applyNumberFormat="1" applyFont="1" applyBorder="1" applyProtection="1">
      <protection locked="0"/>
    </xf>
    <xf numFmtId="0" fontId="8" fillId="0" borderId="0" xfId="0" applyFont="1" applyProtection="1">
      <protection locked="0"/>
    </xf>
    <xf numFmtId="0" fontId="8" fillId="0" borderId="1" xfId="0" applyFont="1" applyBorder="1" applyAlignment="1" applyProtection="1">
      <alignment wrapText="1"/>
      <protection locked="0"/>
    </xf>
    <xf numFmtId="4" fontId="8" fillId="0" borderId="1" xfId="13" applyNumberFormat="1" applyFont="1" applyBorder="1" applyAlignment="1" applyProtection="1">
      <alignment horizontal="right" vertical="top"/>
      <protection locked="0"/>
    </xf>
    <xf numFmtId="4" fontId="10" fillId="0" borderId="0" xfId="0" applyNumberFormat="1" applyFont="1" applyAlignment="1" applyProtection="1">
      <alignment horizontal="right" vertical="top"/>
      <protection locked="0"/>
    </xf>
    <xf numFmtId="4" fontId="8" fillId="0" borderId="1" xfId="7" applyNumberFormat="1" applyFont="1" applyBorder="1" applyAlignment="1" applyProtection="1">
      <alignment horizontal="right" vertical="top"/>
      <protection locked="0"/>
    </xf>
    <xf numFmtId="4" fontId="8" fillId="0" borderId="0" xfId="7" applyNumberFormat="1" applyFont="1" applyBorder="1" applyAlignment="1" applyProtection="1">
      <alignment horizontal="right" vertical="top"/>
      <protection locked="0"/>
    </xf>
    <xf numFmtId="4" fontId="8" fillId="3" borderId="1" xfId="0" applyNumberFormat="1" applyFont="1" applyFill="1" applyBorder="1" applyAlignment="1" applyProtection="1">
      <alignment horizontal="right" vertical="center"/>
      <protection locked="0"/>
    </xf>
    <xf numFmtId="4" fontId="10" fillId="3" borderId="1" xfId="0" applyNumberFormat="1" applyFont="1" applyFill="1" applyBorder="1" applyAlignment="1" applyProtection="1">
      <alignment horizontal="right" vertical="center"/>
      <protection locked="0"/>
    </xf>
    <xf numFmtId="4" fontId="8" fillId="3" borderId="0" xfId="0" applyNumberFormat="1" applyFont="1" applyFill="1" applyAlignment="1" applyProtection="1">
      <alignment horizontal="right" vertical="center"/>
      <protection locked="0"/>
    </xf>
    <xf numFmtId="2" fontId="10" fillId="0" borderId="1" xfId="0" applyNumberFormat="1" applyFont="1" applyBorder="1" applyAlignment="1" applyProtection="1">
      <alignment horizontal="right"/>
      <protection locked="0"/>
    </xf>
    <xf numFmtId="2" fontId="10" fillId="0" borderId="0" xfId="0" applyNumberFormat="1" applyFont="1" applyAlignment="1" applyProtection="1">
      <alignment horizontal="right"/>
      <protection locked="0"/>
    </xf>
    <xf numFmtId="4" fontId="8" fillId="0" borderId="10" xfId="20" applyNumberFormat="1" applyFont="1" applyFill="1" applyBorder="1" applyAlignment="1" applyProtection="1">
      <alignment horizontal="right"/>
      <protection locked="0"/>
    </xf>
    <xf numFmtId="4" fontId="43" fillId="0" borderId="0" xfId="20" applyNumberFormat="1" applyFont="1" applyFill="1" applyBorder="1" applyAlignment="1" applyProtection="1">
      <alignment horizontal="right"/>
      <protection locked="0"/>
    </xf>
    <xf numFmtId="4" fontId="8" fillId="0" borderId="0" xfId="20" applyNumberFormat="1" applyFont="1" applyFill="1" applyBorder="1" applyAlignment="1" applyProtection="1">
      <alignment horizontal="right"/>
      <protection locked="0"/>
    </xf>
    <xf numFmtId="4" fontId="8" fillId="0" borderId="0" xfId="0" applyNumberFormat="1" applyFont="1" applyAlignment="1" applyProtection="1">
      <alignment horizontal="right" vertical="top"/>
      <protection locked="0"/>
    </xf>
    <xf numFmtId="4" fontId="8" fillId="0" borderId="1" xfId="0" applyNumberFormat="1" applyFont="1" applyBorder="1" applyAlignment="1" applyProtection="1">
      <alignment horizontal="right" vertical="center"/>
      <protection locked="0"/>
    </xf>
    <xf numFmtId="4" fontId="8" fillId="0" borderId="0" xfId="0" applyNumberFormat="1" applyFont="1" applyAlignment="1" applyProtection="1">
      <alignment horizontal="right" vertical="center"/>
      <protection locked="0"/>
    </xf>
    <xf numFmtId="0" fontId="8" fillId="0" borderId="10" xfId="0" applyFont="1" applyBorder="1" applyProtection="1">
      <protection locked="0"/>
    </xf>
    <xf numFmtId="0" fontId="8" fillId="0" borderId="11" xfId="0" applyFont="1" applyBorder="1" applyProtection="1">
      <protection locked="0"/>
    </xf>
    <xf numFmtId="0" fontId="31" fillId="0" borderId="11" xfId="0" applyFont="1" applyBorder="1" applyAlignment="1" applyProtection="1">
      <alignment vertical="center" wrapText="1"/>
      <protection locked="0"/>
    </xf>
    <xf numFmtId="0" fontId="30" fillId="0" borderId="9" xfId="0" applyFont="1" applyBorder="1" applyAlignment="1" applyProtection="1">
      <alignment horizontal="center" wrapText="1"/>
      <protection locked="0"/>
    </xf>
    <xf numFmtId="4" fontId="10" fillId="0" borderId="0" xfId="0" applyNumberFormat="1" applyFont="1" applyAlignment="1" applyProtection="1">
      <alignment horizontal="right" vertical="center"/>
      <protection locked="0"/>
    </xf>
    <xf numFmtId="4" fontId="10" fillId="0" borderId="1" xfId="0" applyNumberFormat="1" applyFont="1" applyBorder="1" applyAlignment="1" applyProtection="1">
      <alignment horizontal="right" vertical="center"/>
      <protection locked="0"/>
    </xf>
    <xf numFmtId="4" fontId="8" fillId="0" borderId="1" xfId="13" applyNumberFormat="1" applyFont="1" applyBorder="1" applyAlignment="1" applyProtection="1">
      <alignment horizontal="right"/>
      <protection locked="0"/>
    </xf>
    <xf numFmtId="4" fontId="8" fillId="0" borderId="1" xfId="0" applyNumberFormat="1" applyFont="1" applyBorder="1" applyAlignment="1" applyProtection="1">
      <alignment horizontal="right"/>
      <protection locked="0"/>
    </xf>
    <xf numFmtId="4" fontId="8" fillId="0" borderId="0" xfId="0" applyNumberFormat="1" applyFont="1" applyAlignment="1" applyProtection="1">
      <alignment horizontal="right"/>
      <protection locked="0"/>
    </xf>
    <xf numFmtId="4" fontId="8" fillId="0" borderId="13" xfId="10" applyNumberFormat="1" applyFont="1" applyBorder="1" applyAlignment="1" applyProtection="1">
      <alignment horizontal="right" vertical="top"/>
      <protection locked="0"/>
    </xf>
    <xf numFmtId="4" fontId="8" fillId="0" borderId="0" xfId="10" applyNumberFormat="1" applyFont="1" applyAlignment="1" applyProtection="1">
      <alignment horizontal="right" vertical="top"/>
      <protection locked="0"/>
    </xf>
    <xf numFmtId="4" fontId="11" fillId="0" borderId="8" xfId="7" applyNumberFormat="1" applyFont="1" applyBorder="1" applyAlignment="1" applyProtection="1">
      <alignment horizontal="right" vertical="top"/>
      <protection locked="0"/>
    </xf>
    <xf numFmtId="4" fontId="11" fillId="0" borderId="0" xfId="7" applyNumberFormat="1" applyFont="1" applyBorder="1" applyAlignment="1" applyProtection="1">
      <alignment horizontal="right" vertical="top"/>
      <protection locked="0"/>
    </xf>
    <xf numFmtId="49" fontId="8" fillId="0" borderId="0" xfId="10" applyNumberFormat="1" applyFont="1" applyProtection="1">
      <protection locked="0"/>
    </xf>
    <xf numFmtId="0" fontId="13" fillId="0" borderId="0" xfId="0" applyFont="1" applyProtection="1">
      <protection locked="0"/>
    </xf>
    <xf numFmtId="0" fontId="13" fillId="3" borderId="0" xfId="0" applyFont="1" applyFill="1" applyProtection="1">
      <protection locked="0"/>
    </xf>
    <xf numFmtId="2" fontId="8" fillId="3" borderId="0" xfId="25" applyNumberFormat="1" applyFont="1" applyFill="1" applyAlignment="1" applyProtection="1">
      <alignment horizontal="right"/>
      <protection locked="0"/>
    </xf>
    <xf numFmtId="1" fontId="10" fillId="0" borderId="0" xfId="37" applyNumberFormat="1" applyFont="1" applyAlignment="1" applyProtection="1">
      <alignment horizontal="left"/>
      <protection locked="0"/>
    </xf>
    <xf numFmtId="1" fontId="12" fillId="0" borderId="0" xfId="37" applyNumberFormat="1" applyFont="1" applyAlignment="1" applyProtection="1">
      <alignment horizontal="left"/>
      <protection locked="0"/>
    </xf>
    <xf numFmtId="49" fontId="11" fillId="0" borderId="1" xfId="37" applyNumberFormat="1" applyFont="1" applyBorder="1" applyAlignment="1" applyProtection="1">
      <alignment horizontal="center" wrapText="1"/>
      <protection locked="0"/>
    </xf>
    <xf numFmtId="49" fontId="11" fillId="0" borderId="0" xfId="37" applyNumberFormat="1" applyFont="1" applyAlignment="1" applyProtection="1">
      <alignment horizontal="center" wrapText="1"/>
      <protection locked="0"/>
    </xf>
    <xf numFmtId="0" fontId="11" fillId="0" borderId="0" xfId="34" applyFont="1" applyAlignment="1" applyProtection="1">
      <alignment horizontal="center"/>
      <protection locked="0"/>
    </xf>
    <xf numFmtId="4" fontId="8" fillId="0" borderId="0" xfId="37" applyNumberFormat="1" applyFont="1" applyAlignment="1" applyProtection="1">
      <alignment horizontal="right"/>
      <protection locked="0"/>
    </xf>
    <xf numFmtId="4" fontId="8" fillId="0" borderId="1" xfId="39" applyNumberFormat="1" applyFont="1" applyBorder="1" applyAlignment="1" applyProtection="1">
      <alignment horizontal="right" vertical="top"/>
      <protection locked="0"/>
    </xf>
    <xf numFmtId="4" fontId="8" fillId="0" borderId="1" xfId="37" applyNumberFormat="1" applyFont="1" applyBorder="1" applyAlignment="1" applyProtection="1">
      <alignment horizontal="right" vertical="top"/>
      <protection locked="0"/>
    </xf>
    <xf numFmtId="4" fontId="8" fillId="0" borderId="1" xfId="37" applyNumberFormat="1" applyFont="1" applyBorder="1" applyAlignment="1" applyProtection="1">
      <alignment horizontal="right"/>
      <protection locked="0"/>
    </xf>
    <xf numFmtId="4" fontId="10" fillId="0" borderId="1" xfId="17" applyNumberFormat="1" applyFont="1" applyBorder="1" applyAlignment="1" applyProtection="1">
      <alignment horizontal="right"/>
      <protection locked="0"/>
    </xf>
    <xf numFmtId="4" fontId="10" fillId="0" borderId="1" xfId="0" applyNumberFormat="1" applyFont="1" applyBorder="1" applyAlignment="1" applyProtection="1">
      <alignment horizontal="right"/>
      <protection locked="0"/>
    </xf>
    <xf numFmtId="4" fontId="10" fillId="0" borderId="1" xfId="39" applyNumberFormat="1" applyFont="1" applyBorder="1" applyAlignment="1" applyProtection="1">
      <alignment horizontal="right" vertical="top"/>
      <protection locked="0"/>
    </xf>
    <xf numFmtId="4" fontId="10" fillId="0" borderId="1" xfId="37" applyNumberFormat="1" applyFont="1" applyBorder="1" applyAlignment="1" applyProtection="1">
      <alignment horizontal="right" vertical="top"/>
      <protection locked="0"/>
    </xf>
    <xf numFmtId="4" fontId="10" fillId="6" borderId="15" xfId="0" applyNumberFormat="1" applyFont="1" applyFill="1" applyBorder="1" applyProtection="1">
      <protection locked="0"/>
    </xf>
    <xf numFmtId="4" fontId="8" fillId="0" borderId="0" xfId="17" applyNumberFormat="1" applyFont="1" applyAlignment="1" applyProtection="1">
      <alignment horizontal="right" vertical="top"/>
      <protection locked="0"/>
    </xf>
    <xf numFmtId="4" fontId="10" fillId="0" borderId="1" xfId="0" applyNumberFormat="1" applyFont="1" applyBorder="1" applyProtection="1">
      <protection locked="0"/>
    </xf>
    <xf numFmtId="4" fontId="8" fillId="0" borderId="1" xfId="0" applyNumberFormat="1" applyFont="1" applyBorder="1" applyAlignment="1" applyProtection="1">
      <alignment horizontal="right" vertical="top"/>
      <protection locked="0"/>
    </xf>
    <xf numFmtId="4" fontId="8" fillId="0" borderId="0" xfId="37" applyNumberFormat="1" applyFont="1" applyAlignment="1" applyProtection="1">
      <alignment horizontal="right" vertical="top"/>
      <protection locked="0"/>
    </xf>
    <xf numFmtId="4" fontId="8" fillId="0" borderId="1" xfId="0" applyNumberFormat="1" applyFont="1" applyBorder="1" applyProtection="1">
      <protection locked="0"/>
    </xf>
    <xf numFmtId="4" fontId="38" fillId="0" borderId="0" xfId="0" applyNumberFormat="1" applyFont="1" applyAlignment="1" applyProtection="1">
      <alignment horizontal="right" vertical="top"/>
      <protection locked="0"/>
    </xf>
    <xf numFmtId="4" fontId="10" fillId="0" borderId="0" xfId="17" applyNumberFormat="1" applyFont="1" applyAlignment="1" applyProtection="1">
      <alignment horizontal="right"/>
      <protection locked="0"/>
    </xf>
    <xf numFmtId="49" fontId="8" fillId="0" borderId="10" xfId="36" applyNumberFormat="1" applyFont="1" applyBorder="1" applyAlignment="1" applyProtection="1">
      <alignment horizontal="right"/>
      <protection locked="0"/>
    </xf>
    <xf numFmtId="4" fontId="8" fillId="0" borderId="1" xfId="36" applyNumberFormat="1" applyFont="1" applyBorder="1" applyAlignment="1" applyProtection="1">
      <alignment horizontal="right" vertical="top"/>
      <protection locked="0"/>
    </xf>
    <xf numFmtId="4" fontId="8" fillId="0" borderId="0" xfId="36" applyNumberFormat="1" applyFont="1" applyBorder="1" applyAlignment="1" applyProtection="1">
      <alignment horizontal="right" vertical="top"/>
      <protection locked="0"/>
    </xf>
    <xf numFmtId="49" fontId="8" fillId="0" borderId="0" xfId="17" applyNumberFormat="1" applyFont="1" applyProtection="1">
      <protection locked="0"/>
    </xf>
    <xf numFmtId="4" fontId="8" fillId="0" borderId="0" xfId="17" applyNumberFormat="1" applyFont="1" applyAlignment="1" applyProtection="1">
      <alignment horizontal="right"/>
      <protection locked="0"/>
    </xf>
    <xf numFmtId="4" fontId="8" fillId="0" borderId="1" xfId="17" applyNumberFormat="1" applyFont="1" applyBorder="1" applyAlignment="1" applyProtection="1">
      <alignment horizontal="right" vertical="top"/>
      <protection locked="0"/>
    </xf>
    <xf numFmtId="49" fontId="8" fillId="0" borderId="1" xfId="26" applyNumberFormat="1" applyFont="1" applyBorder="1" applyAlignment="1" applyProtection="1">
      <alignment horizontal="right"/>
      <protection locked="0"/>
    </xf>
    <xf numFmtId="49" fontId="8" fillId="0" borderId="0" xfId="26" applyNumberFormat="1" applyFont="1" applyBorder="1" applyAlignment="1" applyProtection="1">
      <alignment horizontal="right"/>
      <protection locked="0"/>
    </xf>
    <xf numFmtId="49" fontId="33" fillId="0" borderId="0" xfId="25" applyNumberFormat="1" applyFont="1" applyAlignment="1" applyProtection="1">
      <alignment horizontal="center"/>
      <protection locked="0"/>
    </xf>
    <xf numFmtId="4" fontId="8" fillId="0" borderId="1" xfId="26" applyNumberFormat="1" applyFont="1" applyBorder="1" applyAlignment="1" applyProtection="1">
      <alignment horizontal="right" vertical="top"/>
      <protection locked="0"/>
    </xf>
    <xf numFmtId="4" fontId="8" fillId="0" borderId="0" xfId="26" applyNumberFormat="1" applyFont="1" applyBorder="1" applyAlignment="1" applyProtection="1">
      <alignment horizontal="right" vertical="top"/>
      <protection locked="0"/>
    </xf>
    <xf numFmtId="4" fontId="11" fillId="0" borderId="8" xfId="7" applyNumberFormat="1" applyFont="1" applyBorder="1" applyAlignment="1" applyProtection="1">
      <alignment horizontal="right"/>
      <protection locked="0"/>
    </xf>
    <xf numFmtId="49" fontId="8" fillId="0" borderId="0" xfId="37" applyNumberFormat="1" applyFont="1" applyProtection="1">
      <protection locked="0"/>
    </xf>
    <xf numFmtId="1" fontId="10" fillId="3" borderId="0" xfId="17" applyNumberFormat="1" applyFont="1" applyFill="1" applyAlignment="1" applyProtection="1">
      <alignment horizontal="left"/>
      <protection locked="0"/>
    </xf>
    <xf numFmtId="49" fontId="8" fillId="0" borderId="0" xfId="25" applyNumberFormat="1" applyFont="1" applyAlignment="1" applyProtection="1">
      <alignment horizontal="right"/>
      <protection locked="0"/>
    </xf>
    <xf numFmtId="49" fontId="11" fillId="0" borderId="0" xfId="25" applyNumberFormat="1" applyFont="1" applyAlignment="1" applyProtection="1">
      <alignment horizontal="right"/>
      <protection locked="0"/>
    </xf>
    <xf numFmtId="49" fontId="11" fillId="0" borderId="1" xfId="25" applyNumberFormat="1" applyFont="1" applyBorder="1" applyAlignment="1" applyProtection="1">
      <alignment horizontal="center" wrapText="1"/>
      <protection locked="0"/>
    </xf>
    <xf numFmtId="4" fontId="10" fillId="0" borderId="10" xfId="0" applyNumberFormat="1" applyFont="1" applyBorder="1" applyAlignment="1" applyProtection="1">
      <alignment horizontal="right"/>
      <protection locked="0"/>
    </xf>
    <xf numFmtId="4" fontId="10" fillId="0" borderId="11" xfId="0" applyNumberFormat="1" applyFont="1" applyBorder="1" applyAlignment="1" applyProtection="1">
      <alignment horizontal="right"/>
      <protection locked="0"/>
    </xf>
    <xf numFmtId="4" fontId="10" fillId="0" borderId="11" xfId="0" applyNumberFormat="1" applyFont="1" applyBorder="1" applyAlignment="1" applyProtection="1">
      <alignment horizontal="right" wrapText="1"/>
      <protection locked="0"/>
    </xf>
    <xf numFmtId="4" fontId="10" fillId="0" borderId="1" xfId="0" applyNumberFormat="1" applyFont="1" applyBorder="1" applyAlignment="1" applyProtection="1">
      <alignment horizontal="right" vertical="top"/>
      <protection locked="0"/>
    </xf>
    <xf numFmtId="4" fontId="10" fillId="0" borderId="2" xfId="0" applyNumberFormat="1" applyFont="1" applyBorder="1" applyProtection="1">
      <protection locked="0"/>
    </xf>
    <xf numFmtId="4" fontId="10" fillId="0" borderId="3" xfId="0" applyNumberFormat="1" applyFont="1" applyBorder="1" applyAlignment="1" applyProtection="1">
      <alignment horizontal="right"/>
      <protection locked="0"/>
    </xf>
    <xf numFmtId="4" fontId="10" fillId="0" borderId="0" xfId="0" applyNumberFormat="1" applyFont="1" applyAlignment="1" applyProtection="1">
      <alignment horizontal="right"/>
      <protection locked="0"/>
    </xf>
    <xf numFmtId="49" fontId="8" fillId="0" borderId="10" xfId="0" applyNumberFormat="1" applyFont="1" applyBorder="1" applyAlignment="1" applyProtection="1">
      <alignment horizontal="right"/>
      <protection locked="0"/>
    </xf>
    <xf numFmtId="49" fontId="8" fillId="0" borderId="11" xfId="36" applyNumberFormat="1" applyFont="1" applyBorder="1" applyAlignment="1" applyProtection="1">
      <alignment horizontal="right"/>
      <protection locked="0"/>
    </xf>
    <xf numFmtId="4" fontId="8" fillId="0" borderId="11" xfId="7" applyNumberFormat="1" applyFont="1" applyBorder="1" applyAlignment="1" applyProtection="1">
      <alignment horizontal="right"/>
      <protection locked="0"/>
    </xf>
    <xf numFmtId="4" fontId="8" fillId="0" borderId="11" xfId="35" applyNumberFormat="1" applyFont="1" applyBorder="1" applyAlignment="1" applyProtection="1">
      <alignment horizontal="right"/>
      <protection locked="0"/>
    </xf>
    <xf numFmtId="49" fontId="8" fillId="0" borderId="9" xfId="36" applyNumberFormat="1" applyFont="1" applyBorder="1" applyAlignment="1" applyProtection="1">
      <alignment horizontal="right"/>
      <protection locked="0"/>
    </xf>
    <xf numFmtId="4" fontId="8" fillId="0" borderId="0" xfId="29" applyNumberFormat="1" applyFont="1" applyBorder="1" applyAlignment="1" applyProtection="1">
      <alignment horizontal="right" vertical="top"/>
      <protection locked="0"/>
    </xf>
    <xf numFmtId="4" fontId="8" fillId="0" borderId="10" xfId="0" applyNumberFormat="1" applyFont="1" applyBorder="1" applyAlignment="1" applyProtection="1">
      <alignment horizontal="right"/>
      <protection locked="0"/>
    </xf>
    <xf numFmtId="4" fontId="8" fillId="0" borderId="11" xfId="29" applyNumberFormat="1" applyFont="1" applyBorder="1" applyAlignment="1" applyProtection="1">
      <alignment horizontal="right"/>
      <protection locked="0"/>
    </xf>
    <xf numFmtId="49" fontId="8" fillId="0" borderId="11" xfId="0" applyNumberFormat="1" applyFont="1" applyBorder="1" applyAlignment="1" applyProtection="1">
      <alignment horizontal="right"/>
      <protection locked="0"/>
    </xf>
    <xf numFmtId="49" fontId="8" fillId="0" borderId="9" xfId="0" applyNumberFormat="1" applyFont="1" applyBorder="1" applyAlignment="1" applyProtection="1">
      <alignment horizontal="right"/>
      <protection locked="0"/>
    </xf>
    <xf numFmtId="4" fontId="8" fillId="0" borderId="0" xfId="13" applyNumberFormat="1" applyFont="1" applyBorder="1" applyAlignment="1" applyProtection="1">
      <alignment horizontal="right" vertical="top"/>
      <protection locked="0"/>
    </xf>
    <xf numFmtId="0" fontId="11" fillId="0" borderId="0" xfId="25" applyFont="1" applyAlignment="1" applyProtection="1">
      <alignment horizontal="center"/>
      <protection locked="0"/>
    </xf>
    <xf numFmtId="49" fontId="8" fillId="0" borderId="1" xfId="25" applyNumberFormat="1" applyFont="1" applyBorder="1" applyAlignment="1" applyProtection="1">
      <alignment horizontal="right"/>
      <protection locked="0"/>
    </xf>
    <xf numFmtId="4" fontId="8" fillId="0" borderId="11" xfId="36" applyNumberFormat="1" applyFont="1" applyBorder="1" applyAlignment="1" applyProtection="1">
      <alignment horizontal="right" vertical="top"/>
      <protection locked="0"/>
    </xf>
    <xf numFmtId="49" fontId="8" fillId="0" borderId="9" xfId="7" applyNumberFormat="1" applyFont="1" applyBorder="1" applyAlignment="1" applyProtection="1">
      <alignment horizontal="right"/>
      <protection locked="0"/>
    </xf>
    <xf numFmtId="49" fontId="8" fillId="0" borderId="11" xfId="25" applyNumberFormat="1" applyFont="1" applyBorder="1" applyAlignment="1" applyProtection="1">
      <alignment horizontal="right"/>
      <protection locked="0"/>
    </xf>
    <xf numFmtId="49" fontId="8" fillId="0" borderId="10" xfId="25" applyNumberFormat="1" applyFont="1" applyBorder="1" applyAlignment="1" applyProtection="1">
      <alignment horizontal="right"/>
      <protection locked="0"/>
    </xf>
    <xf numFmtId="49" fontId="8" fillId="0" borderId="11" xfId="7" applyNumberFormat="1" applyFont="1" applyBorder="1" applyAlignment="1" applyProtection="1">
      <alignment horizontal="right"/>
      <protection locked="0"/>
    </xf>
    <xf numFmtId="4" fontId="8" fillId="0" borderId="1" xfId="25" applyNumberFormat="1" applyFont="1" applyBorder="1" applyAlignment="1" applyProtection="1">
      <alignment horizontal="right" vertical="top"/>
      <protection locked="0"/>
    </xf>
    <xf numFmtId="4" fontId="8" fillId="0" borderId="1" xfId="17" applyNumberFormat="1" applyFont="1" applyBorder="1" applyProtection="1">
      <protection locked="0"/>
    </xf>
    <xf numFmtId="49" fontId="8" fillId="0" borderId="0" xfId="38" applyNumberFormat="1" applyFont="1" applyAlignment="1" applyProtection="1">
      <alignment horizontal="right"/>
      <protection locked="0"/>
    </xf>
    <xf numFmtId="4" fontId="8" fillId="0" borderId="1" xfId="29" applyNumberFormat="1" applyFont="1" applyBorder="1" applyAlignment="1" applyProtection="1">
      <alignment horizontal="right" vertical="top"/>
      <protection locked="0"/>
    </xf>
    <xf numFmtId="4" fontId="8" fillId="0" borderId="0" xfId="38" applyNumberFormat="1" applyFont="1" applyAlignment="1" applyProtection="1">
      <alignment horizontal="right"/>
      <protection locked="0"/>
    </xf>
    <xf numFmtId="4" fontId="8" fillId="0" borderId="0" xfId="25" applyNumberFormat="1" applyFont="1" applyAlignment="1" applyProtection="1">
      <alignment horizontal="right"/>
      <protection locked="0"/>
    </xf>
    <xf numFmtId="0" fontId="8" fillId="0" borderId="1" xfId="7" applyNumberFormat="1" applyFont="1" applyBorder="1" applyAlignment="1" applyProtection="1">
      <alignment horizontal="right" vertical="top"/>
      <protection locked="0"/>
    </xf>
    <xf numFmtId="0" fontId="8" fillId="0" borderId="1" xfId="25" applyFont="1" applyBorder="1" applyAlignment="1" applyProtection="1">
      <alignment horizontal="right" vertical="top"/>
      <protection locked="0"/>
    </xf>
    <xf numFmtId="4" fontId="8" fillId="0" borderId="0" xfId="36" applyNumberFormat="1" applyFont="1" applyBorder="1" applyAlignment="1" applyProtection="1">
      <alignment horizontal="right"/>
      <protection locked="0"/>
    </xf>
    <xf numFmtId="4" fontId="8" fillId="0" borderId="0" xfId="7" applyNumberFormat="1" applyFont="1" applyBorder="1" applyAlignment="1" applyProtection="1">
      <alignment horizontal="right"/>
      <protection locked="0"/>
    </xf>
    <xf numFmtId="4" fontId="8" fillId="0" borderId="1" xfId="7" applyNumberFormat="1" applyFont="1" applyFill="1" applyBorder="1" applyAlignment="1" applyProtection="1">
      <alignment horizontal="right"/>
      <protection locked="0"/>
    </xf>
    <xf numFmtId="4" fontId="8" fillId="0" borderId="0" xfId="7" applyNumberFormat="1" applyFont="1" applyFill="1" applyBorder="1" applyAlignment="1" applyProtection="1">
      <alignment horizontal="right"/>
      <protection locked="0"/>
    </xf>
    <xf numFmtId="4" fontId="10" fillId="0" borderId="1" xfId="17" applyNumberFormat="1" applyFont="1" applyBorder="1" applyAlignment="1" applyProtection="1">
      <alignment horizontal="right" vertical="top"/>
      <protection locked="0"/>
    </xf>
    <xf numFmtId="4" fontId="8" fillId="3" borderId="1" xfId="25" applyNumberFormat="1" applyFont="1" applyFill="1" applyBorder="1" applyAlignment="1" applyProtection="1">
      <alignment horizontal="right" vertical="center"/>
      <protection locked="0"/>
    </xf>
    <xf numFmtId="0" fontId="8" fillId="0" borderId="1" xfId="0" applyFont="1" applyBorder="1" applyProtection="1">
      <protection locked="0"/>
    </xf>
    <xf numFmtId="0" fontId="31" fillId="0" borderId="1" xfId="0" applyFont="1" applyBorder="1" applyAlignment="1" applyProtection="1">
      <alignment vertical="center" wrapText="1"/>
      <protection locked="0"/>
    </xf>
    <xf numFmtId="4" fontId="10" fillId="0" borderId="10" xfId="17" applyNumberFormat="1" applyFont="1" applyBorder="1" applyAlignment="1" applyProtection="1">
      <alignment horizontal="right"/>
      <protection locked="0"/>
    </xf>
    <xf numFmtId="4" fontId="10" fillId="0" borderId="0" xfId="17" applyNumberFormat="1" applyFont="1" applyAlignment="1" applyProtection="1">
      <alignment horizontal="right" vertical="top"/>
      <protection locked="0"/>
    </xf>
    <xf numFmtId="4" fontId="8" fillId="0" borderId="0" xfId="25" applyNumberFormat="1" applyFont="1" applyAlignment="1" applyProtection="1">
      <alignment horizontal="right" vertical="top"/>
      <protection locked="0"/>
    </xf>
    <xf numFmtId="4" fontId="12" fillId="0" borderId="0" xfId="0" applyNumberFormat="1" applyFont="1" applyAlignment="1" applyProtection="1">
      <alignment horizontal="center"/>
      <protection locked="0"/>
    </xf>
    <xf numFmtId="4" fontId="8" fillId="0" borderId="0" xfId="13" applyNumberFormat="1" applyFont="1" applyAlignment="1" applyProtection="1">
      <alignment horizontal="right" vertical="top"/>
      <protection locked="0"/>
    </xf>
    <xf numFmtId="4" fontId="10" fillId="0" borderId="1" xfId="23" applyNumberFormat="1" applyFont="1" applyBorder="1" applyAlignment="1" applyProtection="1">
      <alignment horizontal="right" vertical="top"/>
      <protection locked="0"/>
    </xf>
    <xf numFmtId="4" fontId="10" fillId="0" borderId="0" xfId="23" applyNumberFormat="1" applyFont="1" applyAlignment="1" applyProtection="1">
      <alignment horizontal="right" vertical="top"/>
      <protection locked="0"/>
    </xf>
    <xf numFmtId="49" fontId="8" fillId="0" borderId="1" xfId="13" applyNumberFormat="1" applyFont="1" applyBorder="1" applyAlignment="1" applyProtection="1">
      <alignment horizontal="center"/>
      <protection locked="0"/>
    </xf>
    <xf numFmtId="4" fontId="8" fillId="0" borderId="0" xfId="13" applyNumberFormat="1" applyFont="1" applyAlignment="1" applyProtection="1">
      <alignment horizontal="right"/>
      <protection locked="0"/>
    </xf>
    <xf numFmtId="4" fontId="8" fillId="0" borderId="0" xfId="10" applyNumberFormat="1" applyFont="1" applyProtection="1">
      <protection locked="0"/>
    </xf>
    <xf numFmtId="4" fontId="8" fillId="0" borderId="1" xfId="10" applyNumberFormat="1" applyFont="1" applyBorder="1" applyAlignment="1" applyProtection="1">
      <alignment horizontal="right"/>
      <protection locked="0"/>
    </xf>
    <xf numFmtId="4" fontId="8" fillId="0" borderId="12" xfId="7" applyNumberFormat="1" applyFont="1" applyBorder="1" applyAlignment="1" applyProtection="1">
      <alignment horizontal="right"/>
      <protection locked="0"/>
    </xf>
    <xf numFmtId="4" fontId="8" fillId="0" borderId="1" xfId="10" applyNumberFormat="1" applyFont="1" applyBorder="1" applyAlignment="1" applyProtection="1">
      <alignment horizontal="right" vertical="top"/>
      <protection locked="0"/>
    </xf>
    <xf numFmtId="4" fontId="8" fillId="0" borderId="10" xfId="7" applyNumberFormat="1" applyFont="1" applyBorder="1" applyAlignment="1" applyProtection="1">
      <alignment horizontal="right"/>
      <protection locked="0"/>
    </xf>
    <xf numFmtId="4" fontId="8" fillId="0" borderId="0" xfId="35" applyNumberFormat="1" applyFont="1" applyBorder="1" applyAlignment="1" applyProtection="1">
      <alignment horizontal="right" vertical="top"/>
      <protection locked="0"/>
    </xf>
    <xf numFmtId="4" fontId="10" fillId="0" borderId="10" xfId="0" applyNumberFormat="1" applyFont="1" applyBorder="1" applyProtection="1">
      <protection locked="0"/>
    </xf>
    <xf numFmtId="4" fontId="10" fillId="0" borderId="11" xfId="0" applyNumberFormat="1" applyFont="1" applyBorder="1" applyProtection="1">
      <protection locked="0"/>
    </xf>
    <xf numFmtId="4" fontId="8" fillId="0" borderId="10" xfId="35" applyNumberFormat="1" applyFont="1" applyBorder="1" applyAlignment="1" applyProtection="1">
      <alignment horizontal="right" vertical="top"/>
      <protection locked="0"/>
    </xf>
    <xf numFmtId="4" fontId="8" fillId="0" borderId="11" xfId="35" applyNumberFormat="1" applyFont="1" applyBorder="1" applyAlignment="1" applyProtection="1">
      <alignment horizontal="right" vertical="top"/>
      <protection locked="0"/>
    </xf>
    <xf numFmtId="4" fontId="8" fillId="0" borderId="9" xfId="35" applyNumberFormat="1" applyFont="1" applyBorder="1" applyAlignment="1" applyProtection="1">
      <alignment horizontal="right" vertical="top"/>
      <protection locked="0"/>
    </xf>
    <xf numFmtId="4" fontId="8" fillId="0" borderId="11" xfId="0" applyNumberFormat="1" applyFont="1" applyBorder="1" applyAlignment="1" applyProtection="1">
      <alignment horizontal="right"/>
      <protection locked="0"/>
    </xf>
    <xf numFmtId="4" fontId="8" fillId="0" borderId="11" xfId="24" applyNumberFormat="1" applyFont="1" applyBorder="1" applyAlignment="1" applyProtection="1">
      <alignment horizontal="right"/>
      <protection locked="0"/>
    </xf>
    <xf numFmtId="4" fontId="8" fillId="0" borderId="0" xfId="13" applyNumberFormat="1" applyFont="1" applyBorder="1" applyAlignment="1" applyProtection="1">
      <alignment horizontal="right"/>
      <protection locked="0"/>
    </xf>
    <xf numFmtId="0" fontId="8" fillId="0" borderId="1" xfId="0" applyFont="1" applyBorder="1" applyAlignment="1" applyProtection="1">
      <alignment horizontal="right" vertical="top"/>
      <protection locked="0"/>
    </xf>
    <xf numFmtId="4" fontId="10" fillId="0" borderId="15" xfId="0" applyNumberFormat="1" applyFont="1" applyBorder="1" applyAlignment="1" applyProtection="1">
      <alignment horizontal="right" vertical="top"/>
      <protection locked="0"/>
    </xf>
    <xf numFmtId="4" fontId="10" fillId="0" borderId="0" xfId="0" applyNumberFormat="1" applyFont="1" applyProtection="1">
      <protection locked="0"/>
    </xf>
    <xf numFmtId="4" fontId="8" fillId="0" borderId="0" xfId="24" applyNumberFormat="1" applyFont="1" applyFill="1" applyBorder="1" applyAlignment="1" applyProtection="1">
      <alignment horizontal="right"/>
      <protection locked="0"/>
    </xf>
    <xf numFmtId="4" fontId="10" fillId="6" borderId="1" xfId="0" applyNumberFormat="1" applyFont="1" applyFill="1" applyBorder="1" applyAlignment="1" applyProtection="1">
      <alignment horizontal="justify"/>
      <protection locked="0"/>
    </xf>
    <xf numFmtId="4" fontId="10" fillId="0" borderId="0" xfId="0" applyNumberFormat="1" applyFont="1" applyAlignment="1" applyProtection="1">
      <alignment horizontal="center"/>
      <protection locked="0"/>
    </xf>
    <xf numFmtId="4" fontId="10" fillId="0" borderId="1" xfId="0" applyNumberFormat="1" applyFont="1" applyBorder="1" applyAlignment="1" applyProtection="1">
      <alignment horizontal="justify"/>
      <protection locked="0"/>
    </xf>
    <xf numFmtId="4" fontId="10" fillId="6" borderId="1" xfId="0" applyNumberFormat="1" applyFont="1" applyFill="1" applyBorder="1" applyAlignment="1" applyProtection="1">
      <alignment horizontal="right" vertical="top"/>
      <protection locked="0"/>
    </xf>
    <xf numFmtId="49" fontId="11" fillId="3" borderId="1" xfId="17" applyNumberFormat="1" applyFont="1" applyFill="1" applyBorder="1" applyAlignment="1" applyProtection="1">
      <alignment horizontal="center" wrapText="1"/>
      <protection locked="0"/>
    </xf>
    <xf numFmtId="4" fontId="8" fillId="0" borderId="0" xfId="10" applyNumberFormat="1" applyFont="1" applyAlignment="1" applyProtection="1">
      <alignment horizontal="right"/>
      <protection locked="0"/>
    </xf>
    <xf numFmtId="4" fontId="10" fillId="0" borderId="1" xfId="23" applyNumberFormat="1" applyFont="1" applyBorder="1" applyAlignment="1" applyProtection="1">
      <alignment horizontal="right"/>
      <protection locked="0"/>
    </xf>
    <xf numFmtId="49" fontId="8" fillId="0" borderId="10" xfId="13" applyNumberFormat="1" applyFont="1" applyBorder="1" applyAlignment="1" applyProtection="1">
      <alignment horizontal="right"/>
      <protection locked="0"/>
    </xf>
    <xf numFmtId="4" fontId="10" fillId="0" borderId="0" xfId="23" applyNumberFormat="1" applyFont="1" applyAlignment="1" applyProtection="1">
      <alignment horizontal="right"/>
      <protection locked="0"/>
    </xf>
    <xf numFmtId="4" fontId="10" fillId="0" borderId="1" xfId="23" applyNumberFormat="1" applyFont="1" applyBorder="1" applyProtection="1">
      <protection locked="0"/>
    </xf>
    <xf numFmtId="4" fontId="10" fillId="0" borderId="1" xfId="17" applyNumberFormat="1" applyFont="1" applyBorder="1" applyProtection="1">
      <protection locked="0"/>
    </xf>
    <xf numFmtId="4" fontId="10" fillId="0" borderId="1" xfId="11" applyNumberFormat="1" applyFont="1" applyBorder="1" applyAlignment="1" applyProtection="1">
      <alignment horizontal="right" vertical="top"/>
      <protection locked="0"/>
    </xf>
    <xf numFmtId="4" fontId="10" fillId="0" borderId="10" xfId="23" applyNumberFormat="1" applyFont="1" applyBorder="1" applyAlignment="1" applyProtection="1">
      <alignment horizontal="right"/>
      <protection locked="0"/>
    </xf>
    <xf numFmtId="4" fontId="10" fillId="0" borderId="10" xfId="25" applyNumberFormat="1" applyFont="1" applyBorder="1" applyAlignment="1" applyProtection="1">
      <alignment horizontal="right"/>
      <protection locked="0"/>
    </xf>
    <xf numFmtId="4" fontId="10" fillId="0" borderId="0" xfId="25" applyNumberFormat="1" applyFont="1" applyAlignment="1" applyProtection="1">
      <alignment horizontal="right" vertical="top"/>
      <protection locked="0"/>
    </xf>
    <xf numFmtId="4" fontId="10" fillId="0" borderId="1" xfId="25" applyNumberFormat="1" applyFont="1" applyBorder="1" applyAlignment="1" applyProtection="1">
      <alignment horizontal="right" vertical="top"/>
      <protection locked="0"/>
    </xf>
    <xf numFmtId="1" fontId="10" fillId="3" borderId="0" xfId="0" applyNumberFormat="1" applyFont="1" applyFill="1" applyAlignment="1" applyProtection="1">
      <alignment horizontal="right"/>
      <protection locked="0"/>
    </xf>
    <xf numFmtId="49" fontId="11" fillId="0" borderId="0" xfId="10" applyNumberFormat="1" applyFont="1" applyAlignment="1" applyProtection="1">
      <alignment horizontal="right"/>
      <protection locked="0"/>
    </xf>
    <xf numFmtId="49" fontId="11" fillId="3" borderId="1" xfId="0" applyNumberFormat="1" applyFont="1" applyFill="1" applyBorder="1" applyAlignment="1" applyProtection="1">
      <alignment horizontal="right" wrapText="1"/>
      <protection locked="0"/>
    </xf>
    <xf numFmtId="49" fontId="8" fillId="0" borderId="0" xfId="7" applyNumberFormat="1" applyFont="1" applyBorder="1" applyAlignment="1" applyProtection="1">
      <alignment horizontal="right"/>
      <protection locked="0"/>
    </xf>
    <xf numFmtId="4" fontId="41" fillId="0" borderId="0" xfId="7" applyNumberFormat="1" applyFont="1" applyBorder="1" applyAlignment="1" applyProtection="1">
      <alignment horizontal="right" vertical="top"/>
      <protection locked="0"/>
    </xf>
    <xf numFmtId="170" fontId="8" fillId="0" borderId="11" xfId="10" applyNumberFormat="1" applyFont="1" applyBorder="1" applyAlignment="1" applyProtection="1">
      <alignment horizontal="right"/>
      <protection locked="0"/>
    </xf>
    <xf numFmtId="170" fontId="8" fillId="0" borderId="9" xfId="10" applyNumberFormat="1" applyFont="1" applyBorder="1" applyAlignment="1" applyProtection="1">
      <alignment horizontal="right"/>
      <protection locked="0"/>
    </xf>
    <xf numFmtId="4" fontId="41" fillId="0" borderId="0" xfId="10" applyNumberFormat="1" applyFont="1" applyAlignment="1" applyProtection="1">
      <alignment horizontal="right"/>
      <protection locked="0"/>
    </xf>
    <xf numFmtId="170" fontId="8" fillId="0" borderId="10" xfId="10" applyNumberFormat="1" applyFont="1" applyBorder="1" applyAlignment="1" applyProtection="1">
      <alignment horizontal="right"/>
      <protection locked="0"/>
    </xf>
    <xf numFmtId="49" fontId="41" fillId="0" borderId="0" xfId="10" applyNumberFormat="1" applyFont="1" applyAlignment="1" applyProtection="1">
      <alignment horizontal="right"/>
      <protection locked="0"/>
    </xf>
    <xf numFmtId="4" fontId="10" fillId="0" borderId="0" xfId="7" applyNumberFormat="1" applyFont="1" applyBorder="1" applyAlignment="1" applyProtection="1">
      <alignment horizontal="right" vertical="top"/>
      <protection locked="0"/>
    </xf>
    <xf numFmtId="49" fontId="8" fillId="0" borderId="1" xfId="7" applyNumberFormat="1" applyFont="1" applyBorder="1" applyAlignment="1" applyProtection="1">
      <alignment horizontal="right"/>
      <protection locked="0"/>
    </xf>
    <xf numFmtId="49" fontId="8" fillId="0" borderId="1" xfId="10" applyNumberFormat="1" applyFont="1" applyBorder="1" applyAlignment="1" applyProtection="1">
      <alignment horizontal="right"/>
      <protection locked="0"/>
    </xf>
    <xf numFmtId="4" fontId="41" fillId="0" borderId="0" xfId="10" applyNumberFormat="1" applyFont="1" applyAlignment="1" applyProtection="1">
      <alignment horizontal="right" vertical="top"/>
      <protection locked="0"/>
    </xf>
    <xf numFmtId="2" fontId="9" fillId="5" borderId="0" xfId="0" applyNumberFormat="1" applyFont="1" applyFill="1" applyAlignment="1" applyProtection="1">
      <alignment horizontal="right"/>
      <protection locked="0"/>
    </xf>
    <xf numFmtId="2" fontId="12" fillId="0" borderId="0" xfId="5" applyNumberFormat="1" applyFont="1" applyAlignment="1" applyProtection="1">
      <alignment horizontal="right" vertical="top"/>
      <protection locked="0"/>
    </xf>
    <xf numFmtId="4" fontId="8" fillId="0" borderId="10" xfId="7" applyNumberFormat="1" applyFont="1" applyBorder="1" applyAlignment="1" applyProtection="1">
      <alignment horizontal="right" vertical="top"/>
      <protection locked="0"/>
    </xf>
    <xf numFmtId="4" fontId="8" fillId="0" borderId="11" xfId="7" applyNumberFormat="1" applyFont="1" applyBorder="1" applyAlignment="1" applyProtection="1">
      <alignment horizontal="right" vertical="top"/>
      <protection locked="0"/>
    </xf>
    <xf numFmtId="0" fontId="8" fillId="0" borderId="11" xfId="0" applyFont="1" applyBorder="1" applyAlignment="1" applyProtection="1">
      <alignment vertical="top" wrapText="1"/>
      <protection locked="0"/>
    </xf>
    <xf numFmtId="173" fontId="8" fillId="0" borderId="11" xfId="0" applyNumberFormat="1" applyFont="1" applyBorder="1" applyAlignment="1" applyProtection="1">
      <alignment horizontal="right" vertical="top" wrapText="1"/>
      <protection locked="0"/>
    </xf>
    <xf numFmtId="173" fontId="41" fillId="0" borderId="11" xfId="0" applyNumberFormat="1" applyFont="1" applyBorder="1" applyAlignment="1" applyProtection="1">
      <alignment horizontal="right" vertical="top" wrapText="1"/>
      <protection locked="0"/>
    </xf>
    <xf numFmtId="173" fontId="8" fillId="0" borderId="9" xfId="0" applyNumberFormat="1" applyFont="1" applyBorder="1" applyAlignment="1" applyProtection="1">
      <alignment horizontal="right" vertical="top" wrapText="1"/>
      <protection locked="0"/>
    </xf>
    <xf numFmtId="2" fontId="8" fillId="0" borderId="1" xfId="0" applyNumberFormat="1" applyFont="1" applyBorder="1" applyAlignment="1" applyProtection="1">
      <alignment horizontal="right" vertical="top"/>
      <protection locked="0"/>
    </xf>
    <xf numFmtId="2" fontId="41" fillId="0" borderId="0" xfId="0" applyNumberFormat="1" applyFont="1" applyAlignment="1" applyProtection="1">
      <alignment horizontal="right" vertical="top"/>
      <protection locked="0"/>
    </xf>
    <xf numFmtId="4" fontId="41" fillId="0" borderId="0" xfId="0" applyNumberFormat="1" applyFont="1" applyAlignment="1" applyProtection="1">
      <alignment horizontal="right" vertical="top"/>
      <protection locked="0"/>
    </xf>
    <xf numFmtId="4" fontId="55" fillId="0" borderId="0" xfId="0" applyNumberFormat="1" applyFont="1" applyAlignment="1" applyProtection="1">
      <alignment horizontal="right" vertical="top"/>
      <protection locked="0"/>
    </xf>
    <xf numFmtId="4" fontId="25" fillId="0" borderId="0" xfId="0" applyNumberFormat="1" applyFont="1" applyAlignment="1" applyProtection="1">
      <alignment horizontal="right" vertical="top"/>
      <protection locked="0"/>
    </xf>
    <xf numFmtId="170" fontId="8" fillId="0" borderId="11" xfId="10" applyNumberFormat="1" applyFont="1" applyBorder="1" applyAlignment="1" applyProtection="1">
      <alignment horizontal="right" vertical="top"/>
      <protection locked="0"/>
    </xf>
    <xf numFmtId="170" fontId="8" fillId="0" borderId="9" xfId="10" applyNumberFormat="1" applyFont="1" applyBorder="1" applyAlignment="1" applyProtection="1">
      <alignment horizontal="right" vertical="top"/>
      <protection locked="0"/>
    </xf>
    <xf numFmtId="170" fontId="8" fillId="0" borderId="10" xfId="10" applyNumberFormat="1" applyFont="1" applyBorder="1" applyAlignment="1" applyProtection="1">
      <alignment horizontal="right" vertical="top"/>
      <protection locked="0"/>
    </xf>
    <xf numFmtId="49" fontId="41" fillId="0" borderId="0" xfId="10" applyNumberFormat="1" applyFont="1" applyAlignment="1" applyProtection="1">
      <alignment horizontal="right" vertical="top"/>
      <protection locked="0"/>
    </xf>
    <xf numFmtId="0" fontId="31" fillId="0" borderId="1" xfId="0" applyFont="1" applyBorder="1" applyAlignment="1" applyProtection="1">
      <alignment horizontal="right" vertical="top" wrapText="1"/>
      <protection locked="0"/>
    </xf>
    <xf numFmtId="0" fontId="30" fillId="0" borderId="1" xfId="0" applyFont="1" applyBorder="1" applyAlignment="1" applyProtection="1">
      <alignment horizontal="right" vertical="top" wrapText="1"/>
      <protection locked="0"/>
    </xf>
    <xf numFmtId="49" fontId="8" fillId="0" borderId="1" xfId="7" applyNumberFormat="1" applyFont="1" applyBorder="1" applyAlignment="1" applyProtection="1">
      <alignment horizontal="right" vertical="top"/>
      <protection locked="0"/>
    </xf>
    <xf numFmtId="49" fontId="8" fillId="0" borderId="1" xfId="10" applyNumberFormat="1" applyFont="1" applyBorder="1" applyAlignment="1" applyProtection="1">
      <alignment horizontal="right" vertical="top"/>
      <protection locked="0"/>
    </xf>
    <xf numFmtId="49" fontId="8" fillId="0" borderId="0" xfId="10" applyNumberFormat="1" applyFont="1" applyAlignment="1" applyProtection="1">
      <alignment horizontal="right" vertical="top"/>
      <protection locked="0"/>
    </xf>
    <xf numFmtId="49" fontId="8" fillId="3" borderId="0" xfId="0" applyNumberFormat="1" applyFont="1" applyFill="1" applyProtection="1">
      <protection locked="0"/>
    </xf>
    <xf numFmtId="1" fontId="10" fillId="0" borderId="0" xfId="11" applyNumberFormat="1" applyFont="1" applyAlignment="1" applyProtection="1">
      <alignment horizontal="left"/>
      <protection locked="0"/>
    </xf>
    <xf numFmtId="1" fontId="12" fillId="0" borderId="0" xfId="11" applyNumberFormat="1" applyFont="1" applyAlignment="1" applyProtection="1">
      <alignment horizontal="left"/>
      <protection locked="0"/>
    </xf>
    <xf numFmtId="49" fontId="11" fillId="0" borderId="1" xfId="11" applyNumberFormat="1" applyFont="1" applyBorder="1" applyAlignment="1" applyProtection="1">
      <alignment horizontal="center" wrapText="1"/>
      <protection locked="0"/>
    </xf>
    <xf numFmtId="49" fontId="11" fillId="0" borderId="0" xfId="11" applyNumberFormat="1" applyFont="1" applyAlignment="1" applyProtection="1">
      <alignment horizontal="center" wrapText="1"/>
      <protection locked="0"/>
    </xf>
    <xf numFmtId="0" fontId="11" fillId="0" borderId="0" xfId="5" applyFont="1" applyAlignment="1" applyProtection="1">
      <alignment horizontal="center"/>
      <protection locked="0"/>
    </xf>
    <xf numFmtId="4" fontId="8" fillId="0" borderId="0" xfId="11" applyNumberFormat="1" applyFont="1" applyAlignment="1" applyProtection="1">
      <alignment horizontal="right"/>
      <protection locked="0"/>
    </xf>
    <xf numFmtId="4" fontId="8" fillId="6" borderId="1" xfId="0" applyNumberFormat="1" applyFont="1" applyFill="1" applyBorder="1" applyAlignment="1" applyProtection="1">
      <alignment horizontal="right" vertical="center"/>
      <protection locked="0"/>
    </xf>
    <xf numFmtId="4" fontId="8" fillId="6" borderId="0" xfId="0" applyNumberFormat="1" applyFont="1" applyFill="1" applyAlignment="1" applyProtection="1">
      <alignment horizontal="right" vertical="center"/>
      <protection locked="0"/>
    </xf>
    <xf numFmtId="2" fontId="10" fillId="6" borderId="1" xfId="0" applyNumberFormat="1" applyFont="1" applyFill="1" applyBorder="1" applyAlignment="1" applyProtection="1">
      <alignment horizontal="right"/>
      <protection locked="0"/>
    </xf>
    <xf numFmtId="2" fontId="10" fillId="6" borderId="0" xfId="0" applyNumberFormat="1" applyFont="1" applyFill="1" applyAlignment="1" applyProtection="1">
      <alignment horizontal="right"/>
      <protection locked="0"/>
    </xf>
    <xf numFmtId="1" fontId="10" fillId="6" borderId="1" xfId="0" applyNumberFormat="1" applyFont="1" applyFill="1" applyBorder="1" applyAlignment="1" applyProtection="1">
      <alignment horizontal="left"/>
      <protection locked="0"/>
    </xf>
    <xf numFmtId="49" fontId="8" fillId="6" borderId="1" xfId="0" applyNumberFormat="1" applyFont="1" applyFill="1" applyBorder="1" applyProtection="1">
      <protection locked="0"/>
    </xf>
    <xf numFmtId="1" fontId="10" fillId="0" borderId="0" xfId="0" applyNumberFormat="1" applyFont="1" applyAlignment="1" applyProtection="1">
      <alignment horizontal="left"/>
      <protection locked="0"/>
    </xf>
    <xf numFmtId="2" fontId="9" fillId="6" borderId="10" xfId="5" applyNumberFormat="1" applyFont="1" applyFill="1" applyBorder="1" applyProtection="1">
      <protection locked="0"/>
    </xf>
    <xf numFmtId="2" fontId="9" fillId="6" borderId="6" xfId="5" applyNumberFormat="1" applyFont="1" applyFill="1" applyBorder="1" applyProtection="1">
      <protection locked="0"/>
    </xf>
    <xf numFmtId="2" fontId="10" fillId="3" borderId="1" xfId="5" applyNumberFormat="1" applyFont="1" applyFill="1" applyBorder="1" applyProtection="1">
      <protection locked="0"/>
    </xf>
    <xf numFmtId="2" fontId="10" fillId="3" borderId="6" xfId="5" applyNumberFormat="1" applyFont="1" applyFill="1" applyBorder="1" applyProtection="1">
      <protection locked="0"/>
    </xf>
    <xf numFmtId="2" fontId="10" fillId="0" borderId="1" xfId="5" applyNumberFormat="1" applyFont="1" applyBorder="1" applyProtection="1">
      <protection locked="0"/>
    </xf>
    <xf numFmtId="49" fontId="8" fillId="0" borderId="16" xfId="0" applyNumberFormat="1" applyFont="1" applyBorder="1" applyProtection="1">
      <protection locked="0"/>
    </xf>
    <xf numFmtId="0" fontId="30" fillId="0" borderId="1" xfId="0" applyFont="1" applyBorder="1" applyAlignment="1" applyProtection="1">
      <alignment vertical="center" wrapText="1"/>
      <protection locked="0"/>
    </xf>
    <xf numFmtId="4" fontId="8" fillId="0" borderId="0" xfId="11" applyNumberFormat="1" applyFont="1" applyAlignment="1" applyProtection="1">
      <alignment horizontal="right" vertical="top"/>
      <protection locked="0"/>
    </xf>
    <xf numFmtId="171" fontId="8" fillId="0" borderId="10" xfId="0" applyNumberFormat="1" applyFont="1" applyBorder="1" applyAlignment="1" applyProtection="1">
      <alignment vertical="top"/>
      <protection locked="0"/>
    </xf>
    <xf numFmtId="171" fontId="8" fillId="0" borderId="11" xfId="0" applyNumberFormat="1" applyFont="1" applyBorder="1" applyAlignment="1" applyProtection="1">
      <alignment vertical="top"/>
      <protection locked="0"/>
    </xf>
    <xf numFmtId="171" fontId="8" fillId="0" borderId="9" xfId="0" applyNumberFormat="1" applyFont="1" applyBorder="1" applyAlignment="1" applyProtection="1">
      <alignment vertical="top"/>
      <protection locked="0"/>
    </xf>
    <xf numFmtId="171" fontId="8" fillId="0" borderId="1" xfId="0" applyNumberFormat="1" applyFont="1" applyBorder="1" applyAlignment="1" applyProtection="1">
      <alignment vertical="top"/>
      <protection locked="0"/>
    </xf>
    <xf numFmtId="171" fontId="8" fillId="0" borderId="12" xfId="0" applyNumberFormat="1" applyFont="1" applyBorder="1" applyAlignment="1" applyProtection="1">
      <alignment vertical="top"/>
      <protection locked="0"/>
    </xf>
    <xf numFmtId="171" fontId="8" fillId="0" borderId="0" xfId="0" applyNumberFormat="1" applyFont="1" applyAlignment="1" applyProtection="1">
      <alignment vertical="top"/>
      <protection locked="0"/>
    </xf>
    <xf numFmtId="171" fontId="41" fillId="0" borderId="11" xfId="0" applyNumberFormat="1" applyFont="1" applyBorder="1" applyAlignment="1" applyProtection="1">
      <alignment vertical="top"/>
      <protection locked="0"/>
    </xf>
    <xf numFmtId="2" fontId="9" fillId="6" borderId="1" xfId="5" applyNumberFormat="1" applyFont="1" applyFill="1" applyBorder="1" applyProtection="1">
      <protection locked="0"/>
    </xf>
    <xf numFmtId="2" fontId="9" fillId="6" borderId="0" xfId="5" applyNumberFormat="1" applyFont="1" applyFill="1" applyProtection="1">
      <protection locked="0"/>
    </xf>
    <xf numFmtId="4" fontId="9" fillId="6" borderId="0" xfId="0" applyNumberFormat="1" applyFont="1" applyFill="1" applyAlignment="1" applyProtection="1">
      <alignment horizontal="right" vertical="top"/>
      <protection locked="0"/>
    </xf>
    <xf numFmtId="2" fontId="10" fillId="6" borderId="1" xfId="5" applyNumberFormat="1" applyFont="1" applyFill="1" applyBorder="1" applyProtection="1">
      <protection locked="0"/>
    </xf>
    <xf numFmtId="2" fontId="10" fillId="6" borderId="6" xfId="5" applyNumberFormat="1" applyFont="1" applyFill="1" applyBorder="1" applyProtection="1">
      <protection locked="0"/>
    </xf>
    <xf numFmtId="2" fontId="12" fillId="6" borderId="1" xfId="5" applyNumberFormat="1" applyFont="1" applyFill="1" applyBorder="1" applyProtection="1">
      <protection locked="0"/>
    </xf>
    <xf numFmtId="2" fontId="12" fillId="6" borderId="6" xfId="5" applyNumberFormat="1" applyFont="1" applyFill="1" applyBorder="1" applyProtection="1">
      <protection locked="0"/>
    </xf>
    <xf numFmtId="2" fontId="23" fillId="0" borderId="6" xfId="5" applyNumberFormat="1" applyFont="1" applyBorder="1" applyProtection="1">
      <protection locked="0"/>
    </xf>
    <xf numFmtId="49" fontId="8" fillId="6" borderId="0" xfId="0" applyNumberFormat="1" applyFont="1" applyFill="1" applyProtection="1">
      <protection locked="0"/>
    </xf>
    <xf numFmtId="4" fontId="10" fillId="6" borderId="0" xfId="0" applyNumberFormat="1" applyFont="1" applyFill="1" applyAlignment="1" applyProtection="1">
      <alignment horizontal="right" vertical="center"/>
      <protection locked="0"/>
    </xf>
    <xf numFmtId="0" fontId="8" fillId="0" borderId="19" xfId="0" applyFont="1" applyBorder="1" applyProtection="1">
      <protection locked="0"/>
    </xf>
    <xf numFmtId="4" fontId="8" fillId="0" borderId="20" xfId="0" applyNumberFormat="1" applyFont="1" applyBorder="1" applyProtection="1">
      <protection locked="0"/>
    </xf>
    <xf numFmtId="0" fontId="8" fillId="0" borderId="20" xfId="0" applyFont="1" applyBorder="1" applyProtection="1">
      <protection locked="0"/>
    </xf>
    <xf numFmtId="0" fontId="8" fillId="0" borderId="21" xfId="0" applyFont="1" applyBorder="1" applyProtection="1">
      <protection locked="0"/>
    </xf>
    <xf numFmtId="4" fontId="8" fillId="0" borderId="0" xfId="0" applyNumberFormat="1" applyFont="1" applyProtection="1">
      <protection locked="0"/>
    </xf>
    <xf numFmtId="4" fontId="8" fillId="0" borderId="19" xfId="0" applyNumberFormat="1" applyFont="1" applyBorder="1" applyProtection="1">
      <protection locked="0"/>
    </xf>
    <xf numFmtId="4" fontId="8" fillId="0" borderId="21" xfId="0" applyNumberFormat="1" applyFont="1" applyBorder="1" applyProtection="1">
      <protection locked="0"/>
    </xf>
    <xf numFmtId="4" fontId="8" fillId="0" borderId="22" xfId="0" applyNumberFormat="1" applyFont="1" applyBorder="1" applyProtection="1">
      <protection locked="0"/>
    </xf>
    <xf numFmtId="49" fontId="47" fillId="0" borderId="19" xfId="0" applyNumberFormat="1" applyFont="1" applyBorder="1" applyAlignment="1" applyProtection="1">
      <alignment horizontal="center"/>
      <protection locked="0"/>
    </xf>
    <xf numFmtId="4" fontId="11" fillId="0" borderId="0" xfId="0" applyNumberFormat="1" applyFont="1" applyProtection="1">
      <protection locked="0"/>
    </xf>
    <xf numFmtId="2" fontId="13" fillId="0" borderId="0" xfId="0" applyNumberFormat="1" applyFont="1" applyProtection="1">
      <protection locked="0"/>
    </xf>
    <xf numFmtId="2" fontId="18" fillId="0" borderId="1" xfId="0" applyNumberFormat="1" applyFont="1" applyBorder="1" applyAlignment="1" applyProtection="1">
      <alignment horizontal="center"/>
      <protection locked="0"/>
    </xf>
    <xf numFmtId="2" fontId="13" fillId="0" borderId="1" xfId="0" applyNumberFormat="1" applyFont="1" applyBorder="1" applyProtection="1">
      <protection locked="0"/>
    </xf>
    <xf numFmtId="2" fontId="16" fillId="0" borderId="1" xfId="0" applyNumberFormat="1" applyFont="1" applyBorder="1" applyAlignment="1" applyProtection="1">
      <alignment horizontal="center"/>
      <protection locked="0"/>
    </xf>
    <xf numFmtId="49" fontId="8" fillId="7" borderId="1" xfId="0" applyNumberFormat="1" applyFont="1" applyFill="1" applyBorder="1" applyProtection="1">
      <protection locked="0"/>
    </xf>
    <xf numFmtId="2" fontId="10" fillId="7" borderId="1" xfId="0" applyNumberFormat="1" applyFont="1" applyFill="1" applyBorder="1" applyProtection="1">
      <protection locked="0"/>
    </xf>
    <xf numFmtId="0" fontId="14" fillId="7" borderId="1" xfId="0" applyFont="1" applyFill="1" applyBorder="1" applyProtection="1">
      <protection locked="0"/>
    </xf>
    <xf numFmtId="4" fontId="8" fillId="7" borderId="1" xfId="13" applyNumberFormat="1" applyFont="1" applyFill="1" applyBorder="1" applyAlignment="1" applyProtection="1">
      <alignment horizontal="right" vertical="top"/>
      <protection locked="0"/>
    </xf>
    <xf numFmtId="4" fontId="8" fillId="7" borderId="1" xfId="7" applyNumberFormat="1" applyFont="1" applyFill="1" applyBorder="1" applyAlignment="1" applyProtection="1">
      <alignment horizontal="right" vertical="top"/>
      <protection locked="0"/>
    </xf>
    <xf numFmtId="4" fontId="10" fillId="7" borderId="1" xfId="0" applyNumberFormat="1" applyFont="1" applyFill="1" applyBorder="1" applyAlignment="1" applyProtection="1">
      <alignment horizontal="right" vertical="center"/>
      <protection locked="0"/>
    </xf>
    <xf numFmtId="4" fontId="8" fillId="7" borderId="9" xfId="20" applyNumberFormat="1" applyFont="1" applyFill="1" applyBorder="1" applyAlignment="1" applyProtection="1">
      <alignment horizontal="right"/>
      <protection locked="0"/>
    </xf>
    <xf numFmtId="4" fontId="8" fillId="7" borderId="1" xfId="0" applyNumberFormat="1" applyFont="1" applyFill="1" applyBorder="1" applyAlignment="1" applyProtection="1">
      <alignment horizontal="right" vertical="center"/>
      <protection locked="0"/>
    </xf>
    <xf numFmtId="4" fontId="8" fillId="7" borderId="9" xfId="7" applyNumberFormat="1" applyFont="1" applyFill="1" applyBorder="1" applyAlignment="1" applyProtection="1">
      <alignment horizontal="right" vertical="top"/>
      <protection locked="0"/>
    </xf>
    <xf numFmtId="4" fontId="8" fillId="7" borderId="1" xfId="0" applyNumberFormat="1" applyFont="1" applyFill="1" applyBorder="1" applyAlignment="1" applyProtection="1">
      <alignment horizontal="right"/>
      <protection locked="0"/>
    </xf>
    <xf numFmtId="171" fontId="8" fillId="7" borderId="1" xfId="0" applyNumberFormat="1" applyFont="1" applyFill="1" applyBorder="1" applyAlignment="1" applyProtection="1">
      <alignment vertical="top"/>
      <protection locked="0"/>
    </xf>
    <xf numFmtId="49" fontId="9" fillId="7" borderId="1" xfId="5" applyNumberFormat="1" applyFont="1" applyFill="1" applyBorder="1" applyAlignment="1" applyProtection="1">
      <alignment horizontal="right"/>
      <protection locked="0"/>
    </xf>
    <xf numFmtId="49" fontId="9" fillId="7" borderId="9" xfId="5" applyNumberFormat="1" applyFont="1" applyFill="1" applyBorder="1" applyAlignment="1" applyProtection="1">
      <alignment horizontal="right"/>
      <protection locked="0"/>
    </xf>
    <xf numFmtId="49" fontId="8" fillId="7" borderId="1" xfId="5" applyNumberFormat="1" applyFont="1" applyFill="1" applyBorder="1" applyAlignment="1" applyProtection="1">
      <alignment horizontal="right"/>
      <protection locked="0"/>
    </xf>
    <xf numFmtId="1" fontId="10" fillId="7" borderId="1" xfId="5" applyNumberFormat="1" applyFont="1" applyFill="1" applyBorder="1" applyAlignment="1" applyProtection="1">
      <alignment horizontal="right"/>
      <protection locked="0"/>
    </xf>
    <xf numFmtId="4" fontId="8" fillId="7" borderId="22" xfId="7" applyNumberFormat="1" applyFont="1" applyFill="1" applyBorder="1" applyAlignment="1" applyProtection="1">
      <alignment horizontal="right" vertical="top"/>
      <protection locked="0"/>
    </xf>
    <xf numFmtId="4" fontId="8" fillId="7" borderId="19" xfId="0" applyNumberFormat="1" applyFont="1" applyFill="1" applyBorder="1" applyProtection="1">
      <protection locked="0"/>
    </xf>
    <xf numFmtId="4" fontId="8" fillId="7" borderId="20" xfId="0" applyNumberFormat="1" applyFont="1" applyFill="1" applyBorder="1" applyProtection="1">
      <protection locked="0"/>
    </xf>
    <xf numFmtId="4" fontId="8" fillId="0" borderId="1" xfId="13" applyNumberFormat="1" applyFont="1" applyBorder="1" applyAlignment="1" applyProtection="1">
      <alignment horizontal="right"/>
    </xf>
    <xf numFmtId="4" fontId="8" fillId="0" borderId="1" xfId="0" applyNumberFormat="1" applyFont="1" applyBorder="1" applyAlignment="1" applyProtection="1">
      <alignment horizontal="right"/>
    </xf>
    <xf numFmtId="4" fontId="8" fillId="0" borderId="0" xfId="0" applyNumberFormat="1" applyFont="1" applyAlignment="1" applyProtection="1">
      <alignment horizontal="right"/>
    </xf>
    <xf numFmtId="4" fontId="8" fillId="0" borderId="13" xfId="10" applyNumberFormat="1" applyFont="1" applyBorder="1" applyAlignment="1" applyProtection="1">
      <alignment horizontal="right" vertical="top"/>
    </xf>
    <xf numFmtId="49" fontId="8" fillId="7" borderId="1" xfId="0" applyNumberFormat="1" applyFont="1" applyFill="1" applyBorder="1" applyAlignment="1" applyProtection="1">
      <alignment horizontal="right"/>
      <protection locked="0"/>
    </xf>
    <xf numFmtId="1" fontId="10" fillId="7" borderId="1" xfId="0" applyNumberFormat="1" applyFont="1" applyFill="1" applyBorder="1" applyAlignment="1" applyProtection="1">
      <alignment horizontal="left"/>
      <protection locked="0"/>
    </xf>
    <xf numFmtId="2" fontId="9" fillId="0" borderId="10" xfId="5" applyNumberFormat="1" applyFont="1" applyFill="1" applyBorder="1" applyProtection="1">
      <protection locked="0"/>
    </xf>
    <xf numFmtId="49" fontId="8" fillId="7" borderId="16" xfId="0" applyNumberFormat="1" applyFont="1" applyFill="1" applyBorder="1" applyProtection="1">
      <protection locked="0"/>
    </xf>
    <xf numFmtId="4" fontId="8" fillId="0" borderId="0" xfId="0" applyNumberFormat="1" applyFont="1" applyAlignment="1" applyProtection="1">
      <alignment horizontal="right" vertical="center"/>
    </xf>
    <xf numFmtId="4" fontId="8" fillId="7" borderId="1" xfId="0" applyNumberFormat="1" applyFont="1" applyFill="1" applyBorder="1" applyAlignment="1" applyProtection="1">
      <alignment horizontal="right" vertical="top"/>
      <protection locked="0"/>
    </xf>
    <xf numFmtId="4" fontId="8" fillId="7" borderId="1" xfId="10" applyNumberFormat="1" applyFont="1" applyFill="1" applyBorder="1" applyAlignment="1" applyProtection="1">
      <alignment horizontal="right" vertical="top"/>
      <protection locked="0"/>
    </xf>
    <xf numFmtId="49" fontId="8" fillId="7" borderId="1" xfId="10" applyNumberFormat="1" applyFont="1" applyFill="1" applyBorder="1" applyAlignment="1" applyProtection="1">
      <alignment horizontal="right" vertical="top"/>
      <protection locked="0"/>
    </xf>
    <xf numFmtId="49" fontId="8" fillId="7" borderId="1" xfId="10" applyNumberFormat="1" applyFont="1" applyFill="1" applyBorder="1" applyAlignment="1" applyProtection="1">
      <alignment horizontal="right"/>
      <protection locked="0"/>
    </xf>
    <xf numFmtId="4" fontId="10" fillId="7" borderId="1" xfId="17" applyNumberFormat="1" applyFont="1" applyFill="1" applyBorder="1" applyAlignment="1" applyProtection="1">
      <alignment horizontal="right" vertical="top"/>
      <protection locked="0"/>
    </xf>
    <xf numFmtId="4" fontId="8" fillId="7" borderId="1" xfId="13" applyNumberFormat="1" applyFont="1" applyFill="1" applyBorder="1" applyAlignment="1" applyProtection="1">
      <alignment horizontal="right"/>
      <protection locked="0"/>
    </xf>
    <xf numFmtId="4" fontId="8" fillId="7" borderId="1" xfId="24" applyNumberFormat="1" applyFont="1" applyFill="1" applyBorder="1" applyAlignment="1" applyProtection="1">
      <alignment horizontal="right" vertical="top"/>
      <protection locked="0"/>
    </xf>
    <xf numFmtId="4" fontId="8" fillId="7" borderId="1" xfId="7" applyNumberFormat="1" applyFont="1" applyFill="1" applyBorder="1" applyAlignment="1" applyProtection="1">
      <alignment horizontal="right"/>
      <protection locked="0"/>
    </xf>
    <xf numFmtId="4" fontId="10" fillId="7" borderId="1" xfId="0" applyNumberFormat="1" applyFont="1" applyFill="1" applyBorder="1" applyAlignment="1" applyProtection="1">
      <alignment horizontal="right" vertical="top"/>
      <protection locked="0"/>
    </xf>
    <xf numFmtId="4" fontId="8" fillId="7" borderId="1" xfId="35" applyNumberFormat="1" applyFont="1" applyFill="1" applyBorder="1" applyAlignment="1" applyProtection="1">
      <alignment horizontal="right" vertical="top"/>
      <protection locked="0"/>
    </xf>
    <xf numFmtId="4" fontId="8" fillId="7" borderId="1" xfId="24" applyNumberFormat="1" applyFont="1" applyFill="1" applyBorder="1" applyAlignment="1" applyProtection="1">
      <alignment horizontal="right"/>
      <protection locked="0"/>
    </xf>
    <xf numFmtId="4" fontId="10" fillId="7" borderId="15" xfId="0" applyNumberFormat="1" applyFont="1" applyFill="1" applyBorder="1" applyAlignment="1" applyProtection="1">
      <alignment horizontal="right" vertical="top"/>
      <protection locked="0"/>
    </xf>
    <xf numFmtId="4" fontId="8" fillId="7" borderId="1" xfId="29" applyNumberFormat="1" applyFont="1" applyFill="1" applyBorder="1" applyAlignment="1" applyProtection="1">
      <alignment horizontal="right" vertical="top"/>
      <protection locked="0"/>
    </xf>
    <xf numFmtId="4" fontId="8" fillId="7" borderId="1" xfId="26" applyNumberFormat="1" applyFont="1" applyFill="1" applyBorder="1" applyAlignment="1" applyProtection="1">
      <alignment horizontal="right" vertical="top"/>
      <protection locked="0"/>
    </xf>
    <xf numFmtId="4" fontId="8" fillId="7" borderId="1" xfId="36" applyNumberFormat="1" applyFont="1" applyFill="1" applyBorder="1" applyAlignment="1" applyProtection="1">
      <alignment horizontal="right" vertical="top"/>
      <protection locked="0"/>
    </xf>
    <xf numFmtId="4" fontId="8" fillId="7" borderId="1" xfId="37" applyNumberFormat="1" applyFont="1" applyFill="1" applyBorder="1" applyAlignment="1" applyProtection="1">
      <alignment horizontal="right"/>
      <protection locked="0"/>
    </xf>
    <xf numFmtId="4" fontId="8" fillId="7" borderId="1" xfId="38" applyNumberFormat="1" applyFont="1" applyFill="1" applyBorder="1" applyAlignment="1" applyProtection="1">
      <alignment horizontal="right"/>
      <protection locked="0"/>
    </xf>
    <xf numFmtId="4" fontId="8" fillId="7" borderId="1" xfId="25" applyNumberFormat="1" applyFont="1" applyFill="1" applyBorder="1" applyAlignment="1" applyProtection="1">
      <alignment horizontal="right"/>
      <protection locked="0"/>
    </xf>
    <xf numFmtId="4" fontId="8" fillId="7" borderId="1" xfId="36" applyNumberFormat="1" applyFont="1" applyFill="1" applyBorder="1" applyAlignment="1" applyProtection="1">
      <alignment horizontal="right"/>
      <protection locked="0"/>
    </xf>
    <xf numFmtId="4" fontId="10" fillId="7" borderId="1" xfId="25" applyNumberFormat="1" applyFont="1" applyFill="1" applyBorder="1" applyAlignment="1" applyProtection="1">
      <alignment horizontal="right" vertical="center"/>
      <protection locked="0"/>
    </xf>
    <xf numFmtId="4" fontId="10" fillId="7" borderId="1" xfId="17" applyNumberFormat="1" applyFont="1" applyFill="1" applyBorder="1" applyAlignment="1" applyProtection="1">
      <alignment horizontal="right"/>
      <protection locked="0"/>
    </xf>
    <xf numFmtId="4" fontId="8" fillId="0" borderId="1" xfId="10" applyNumberFormat="1" applyFont="1" applyFill="1" applyBorder="1" applyAlignment="1" applyProtection="1">
      <alignment horizontal="right" vertical="top"/>
      <protection locked="0"/>
    </xf>
    <xf numFmtId="49" fontId="8" fillId="0" borderId="1" xfId="26" applyNumberFormat="1" applyFont="1" applyFill="1" applyBorder="1" applyAlignment="1" applyProtection="1">
      <alignment horizontal="right"/>
      <protection locked="0"/>
    </xf>
    <xf numFmtId="4" fontId="8" fillId="7" borderId="1" xfId="39" applyNumberFormat="1" applyFont="1" applyFill="1" applyBorder="1" applyAlignment="1" applyProtection="1">
      <alignment horizontal="right" vertical="top"/>
      <protection locked="0"/>
    </xf>
    <xf numFmtId="4" fontId="8" fillId="7" borderId="1" xfId="35" applyNumberFormat="1" applyFont="1" applyFill="1" applyBorder="1" applyAlignment="1" applyProtection="1">
      <alignment horizontal="right"/>
      <protection locked="0"/>
    </xf>
    <xf numFmtId="4" fontId="8" fillId="0" borderId="1" xfId="0" applyNumberFormat="1" applyFont="1" applyFill="1" applyBorder="1" applyAlignment="1" applyProtection="1">
      <alignment horizontal="right"/>
      <protection locked="0"/>
    </xf>
  </cellXfs>
  <cellStyles count="40">
    <cellStyle name="Comma" xfId="7" builtinId="3"/>
    <cellStyle name="Hiperpovezava 2" xfId="1" xr:uid="{00000000-0005-0000-0000-000000000000}"/>
    <cellStyle name="Hyperlink" xfId="32" builtinId="8"/>
    <cellStyle name="Navadno 10" xfId="17" xr:uid="{FECA5669-93FE-4DE1-9379-68DF5D98B84F}"/>
    <cellStyle name="Navadno 10 2" xfId="38" xr:uid="{F122AC00-D40E-44AC-86A7-6585997AC6EE}"/>
    <cellStyle name="Navadno 11" xfId="23" xr:uid="{6F4CB1B7-C7F3-4F69-B01C-607663E6FC54}"/>
    <cellStyle name="Navadno 11 70" xfId="25" xr:uid="{DD04464B-B2E5-40A1-937E-00A005A592C0}"/>
    <cellStyle name="Navadno 2" xfId="2" xr:uid="{00000000-0005-0000-0000-000002000000}"/>
    <cellStyle name="Navadno 2 10" xfId="15" xr:uid="{E56D810E-BC71-40AD-A8A9-76A84E79CA4E}"/>
    <cellStyle name="Navadno 2 2" xfId="10" xr:uid="{00000000-0005-0000-0000-000003000000}"/>
    <cellStyle name="Navadno 2 2 2" xfId="12" xr:uid="{1804B21E-7B86-4559-8F38-03D768E5D339}"/>
    <cellStyle name="Navadno 2 2 2 2" xfId="22" xr:uid="{1F4A03F8-4870-43E7-AC84-2BA2B30ECCA1}"/>
    <cellStyle name="Navadno 2 2 3" xfId="19" xr:uid="{FC1492F2-52D8-4098-84BD-E46ADBAB6580}"/>
    <cellStyle name="Navadno 2 3 11 4" xfId="33" xr:uid="{5B72F6ED-7178-4DF9-8B0F-EB631086BF56}"/>
    <cellStyle name="Navadno 3" xfId="3" xr:uid="{00000000-0005-0000-0000-000004000000}"/>
    <cellStyle name="Navadno 3 10 2" xfId="39" xr:uid="{4F771C13-7A91-4970-A072-F847D58C0CCC}"/>
    <cellStyle name="Navadno 3 2" xfId="11" xr:uid="{6780E47B-9316-42F8-9C44-D509F1AB973F}"/>
    <cellStyle name="Navadno 3 2 11" xfId="37" xr:uid="{39E655BC-44AE-4178-B2A4-F432F28F3781}"/>
    <cellStyle name="Navadno 4" xfId="4" xr:uid="{00000000-0005-0000-0000-000005000000}"/>
    <cellStyle name="Navadno 5" xfId="31" xr:uid="{B3FC72DE-BAB5-4AD4-99E2-9D62148BF382}"/>
    <cellStyle name="Navadno 5 2" xfId="18" xr:uid="{81F1E3D0-26FF-484E-8545-1915EA9808B8}"/>
    <cellStyle name="Navadno 6" xfId="5" xr:uid="{00000000-0005-0000-0000-000006000000}"/>
    <cellStyle name="Navadno 6 70" xfId="34" xr:uid="{CDBAA0AC-559D-4724-908F-E8F358DA9D02}"/>
    <cellStyle name="Navadno 9" xfId="6" xr:uid="{00000000-0005-0000-0000-000007000000}"/>
    <cellStyle name="Navadno_VODOVOD IN KANALIZACIJA" xfId="30" xr:uid="{1F821AC5-5B72-43E7-B0C4-BEFC4929E6D7}"/>
    <cellStyle name="Normal" xfId="0" builtinId="0"/>
    <cellStyle name="Normal 2" xfId="16" xr:uid="{2EC709EF-B055-4D4D-97E6-1A3DEE750377}"/>
    <cellStyle name="Valuta 2" xfId="21" xr:uid="{6A637066-B6BA-4ECF-BF70-DD0E1271F98F}"/>
    <cellStyle name="Vejica [0] 2" xfId="27" xr:uid="{B983E003-D033-4971-8A62-35C90A4E9B8C}"/>
    <cellStyle name="Vejica 2" xfId="8" xr:uid="{00000000-0005-0000-0000-00000C000000}"/>
    <cellStyle name="Vejica 2 2" xfId="14" xr:uid="{49B52380-4BAF-4243-9221-242434C7211D}"/>
    <cellStyle name="Vejica 2 2 2" xfId="24" xr:uid="{A1C4EE38-D74C-4CB1-9BD1-66CDA5B292BD}"/>
    <cellStyle name="Vejica 2 2 2 2" xfId="26" xr:uid="{C18A0DB1-7AA9-46AC-967A-28DE7CE0BC66}"/>
    <cellStyle name="Vejica 3" xfId="9" xr:uid="{00000000-0005-0000-0000-00000D000000}"/>
    <cellStyle name="Vejica 3 2" xfId="13" xr:uid="{914FAFB3-3863-4259-9812-8B624812647D}"/>
    <cellStyle name="Vejica 3 2 2" xfId="36" xr:uid="{03220876-6F32-4BA2-B8B4-2B51E8432294}"/>
    <cellStyle name="Vejica 3 2 3" xfId="35" xr:uid="{63FE5604-22D2-443B-B4F1-E99B00960ED9}"/>
    <cellStyle name="Vejica 3 5" xfId="29" xr:uid="{3B1CDEC8-F176-4052-B752-2319D26D6875}"/>
    <cellStyle name="Vejica 3 6" xfId="28" xr:uid="{818FF0F9-FE6F-4561-9F4E-B02A36A11E38}"/>
    <cellStyle name="Vejica 4" xfId="20" xr:uid="{C4F04CF4-C446-499F-9B2D-AC73ECC48CF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E277"/>
  <sheetViews>
    <sheetView view="pageBreakPreview" zoomScale="80" zoomScaleNormal="75" zoomScaleSheetLayoutView="80" workbookViewId="0">
      <selection activeCell="B15" sqref="B15:B16"/>
    </sheetView>
  </sheetViews>
  <sheetFormatPr baseColWidth="10" defaultColWidth="9.33203125" defaultRowHeight="13"/>
  <cols>
    <col min="1" max="1" width="17.5" style="28" customWidth="1"/>
    <col min="2" max="2" width="55.1640625" style="28" customWidth="1"/>
    <col min="3" max="4" width="9.33203125" style="28"/>
    <col min="5" max="5" width="9.33203125" style="1237"/>
    <col min="6" max="16384" width="9.33203125" style="28"/>
  </cols>
  <sheetData>
    <row r="1" spans="1:2" ht="20">
      <c r="A1" s="61"/>
    </row>
    <row r="6" spans="1:2" ht="20">
      <c r="B6" s="62" t="s">
        <v>9</v>
      </c>
    </row>
    <row r="7" spans="1:2" ht="20">
      <c r="B7" s="62"/>
    </row>
    <row r="8" spans="1:2" ht="20">
      <c r="B8" s="62" t="s">
        <v>283</v>
      </c>
    </row>
    <row r="9" spans="1:2" ht="20">
      <c r="B9" s="62"/>
    </row>
    <row r="10" spans="1:2" ht="20">
      <c r="B10" s="62" t="s">
        <v>10</v>
      </c>
    </row>
    <row r="11" spans="1:2" ht="20">
      <c r="B11" s="62"/>
    </row>
    <row r="12" spans="1:2" ht="20">
      <c r="B12" s="61"/>
    </row>
    <row r="13" spans="1:2" ht="18">
      <c r="B13" s="63" t="s">
        <v>288</v>
      </c>
    </row>
    <row r="14" spans="1:2" ht="18">
      <c r="B14" s="64"/>
    </row>
    <row r="15" spans="1:2">
      <c r="B15" s="1171" t="s">
        <v>289</v>
      </c>
    </row>
    <row r="16" spans="1:2" ht="72.75" customHeight="1">
      <c r="B16" s="1171"/>
    </row>
    <row r="17" spans="2:5" ht="20">
      <c r="B17" s="65" t="s">
        <v>286</v>
      </c>
    </row>
    <row r="18" spans="2:5" ht="20">
      <c r="B18" s="61"/>
    </row>
    <row r="19" spans="2:5" ht="20">
      <c r="B19" s="61"/>
    </row>
    <row r="20" spans="2:5" ht="20">
      <c r="B20" s="62" t="s">
        <v>325</v>
      </c>
    </row>
    <row r="21" spans="2:5" s="67" customFormat="1" ht="20">
      <c r="B21" s="66"/>
      <c r="E21" s="1238"/>
    </row>
    <row r="23" spans="2:5" ht="30" customHeight="1">
      <c r="B23" s="68" t="s">
        <v>0</v>
      </c>
    </row>
    <row r="24" spans="2:5" ht="16">
      <c r="B24" s="69"/>
    </row>
    <row r="25" spans="2:5" ht="18.75" customHeight="1">
      <c r="B25" s="70" t="s">
        <v>1</v>
      </c>
    </row>
    <row r="26" spans="2:5" ht="51">
      <c r="B26" s="70" t="s">
        <v>2</v>
      </c>
    </row>
    <row r="27" spans="2:5" ht="16">
      <c r="B27" s="71" t="s">
        <v>20</v>
      </c>
    </row>
    <row r="31" spans="2:5">
      <c r="B31" s="28" t="s">
        <v>287</v>
      </c>
    </row>
    <row r="277" spans="2:2" ht="14">
      <c r="B277" s="2"/>
    </row>
  </sheetData>
  <sheetProtection algorithmName="SHA-512" hashValue="2d4ECOm1FrrOmnjdEmJ2+nNaofemOzO+1f4FxTsVnrAUR4S7fb9rYtcn1rnF8ZiMreQShEfbNm7nfESATpycCg==" saltValue="b9VWpYvgjUaHeg1iWTbDkw==" spinCount="100000" sheet="1" objects="1" scenarios="1"/>
  <mergeCells count="1">
    <mergeCell ref="B15:B16"/>
  </mergeCells>
  <phoneticPr fontId="2" type="noConversion"/>
  <pageMargins left="0.98425196850393704" right="0.74803149606299213" top="0.98425196850393704" bottom="0.98425196850393704" header="0.51181102362204722" footer="0.51181102362204722"/>
  <pageSetup paperSize="9" scale="78"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D8AAE-F708-44B1-9F58-D58FC5434893}">
  <dimension ref="A1:K636"/>
  <sheetViews>
    <sheetView view="pageBreakPreview" topLeftCell="A40" zoomScale="130" zoomScaleNormal="100" zoomScaleSheetLayoutView="80" workbookViewId="0">
      <selection activeCell="B15" sqref="B15:B16"/>
    </sheetView>
  </sheetViews>
  <sheetFormatPr baseColWidth="10" defaultColWidth="8.83203125" defaultRowHeight="14"/>
  <cols>
    <col min="1" max="1" width="4.5" style="193" customWidth="1"/>
    <col min="2" max="2" width="40.5" style="81" customWidth="1"/>
    <col min="3" max="3" width="6.5" style="76" customWidth="1"/>
    <col min="4" max="4" width="8.5" style="76" customWidth="1"/>
    <col min="5" max="5" width="13.5" style="1236" customWidth="1"/>
    <col min="6" max="6" width="13.5" style="96" customWidth="1"/>
    <col min="7" max="7" width="13.6640625" style="81" hidden="1" customWidth="1"/>
    <col min="8" max="8" width="13.6640625" style="96" hidden="1" customWidth="1"/>
    <col min="9" max="11" width="9.5" style="81" customWidth="1"/>
    <col min="12" max="12" width="9.1640625" style="81" customWidth="1"/>
    <col min="13" max="13" width="9.33203125" style="81" customWidth="1"/>
    <col min="14" max="253" width="9.1640625" style="81" customWidth="1"/>
    <col min="254" max="16384" width="8.83203125" style="81"/>
  </cols>
  <sheetData>
    <row r="1" spans="1:11" s="735" customFormat="1">
      <c r="A1" s="732"/>
      <c r="B1" s="3" t="str">
        <f>NASLOVNICA!B13</f>
        <v>Občina Vojnik Keršova ulica 8, 3212 Vojnik</v>
      </c>
      <c r="C1" s="733"/>
      <c r="D1" s="734"/>
      <c r="E1" s="1274"/>
      <c r="G1" s="736"/>
    </row>
    <row r="2" spans="1:11" s="735" customFormat="1">
      <c r="A2" s="737"/>
      <c r="B2" s="4" t="str">
        <f>NASLOVNICA!B15</f>
        <v>REKONSTRUKCIJA, ENERGETSKA SANACIJA, ODSTRANITEV IN DOZIDAVA OSNOVNE ŠOLE VOJNIK</v>
      </c>
      <c r="C2" s="733"/>
      <c r="D2" s="734"/>
      <c r="E2" s="1274"/>
      <c r="G2" s="736"/>
    </row>
    <row r="3" spans="1:11" s="735" customFormat="1">
      <c r="A3" s="738"/>
      <c r="B3" s="5" t="str">
        <f>NASLOVNICA!B17</f>
        <v>Št. Načrta : REM-756/2025</v>
      </c>
      <c r="C3" s="733"/>
      <c r="D3" s="734"/>
      <c r="E3" s="1274"/>
      <c r="G3" s="736"/>
    </row>
    <row r="4" spans="1:11">
      <c r="A4" s="1172" t="s">
        <v>766</v>
      </c>
      <c r="B4" s="1178" t="s">
        <v>572</v>
      </c>
      <c r="E4" s="1194"/>
      <c r="F4" s="78"/>
      <c r="G4" s="77"/>
      <c r="H4" s="78"/>
      <c r="I4" s="79"/>
      <c r="J4" s="80"/>
    </row>
    <row r="5" spans="1:11">
      <c r="A5" s="1184"/>
      <c r="B5" s="1179"/>
      <c r="C5" s="82"/>
      <c r="D5" s="82"/>
      <c r="E5" s="1195"/>
      <c r="F5" s="78"/>
      <c r="G5" s="80"/>
      <c r="H5" s="78"/>
      <c r="I5" s="79"/>
      <c r="J5" s="80"/>
    </row>
    <row r="6" spans="1:11" s="87" customFormat="1" ht="30">
      <c r="A6" s="191" t="s">
        <v>4</v>
      </c>
      <c r="B6" s="83" t="s">
        <v>15</v>
      </c>
      <c r="C6" s="739" t="s">
        <v>23</v>
      </c>
      <c r="D6" s="740" t="s">
        <v>3</v>
      </c>
      <c r="E6" s="1350" t="s">
        <v>16</v>
      </c>
      <c r="F6" s="741" t="s">
        <v>17</v>
      </c>
      <c r="G6" s="84" t="s">
        <v>16</v>
      </c>
      <c r="H6" s="85" t="s">
        <v>17</v>
      </c>
      <c r="I6" s="86"/>
    </row>
    <row r="7" spans="1:11">
      <c r="B7" s="88"/>
      <c r="E7" s="1197"/>
      <c r="F7" s="89"/>
      <c r="G7" s="24"/>
      <c r="H7" s="89"/>
      <c r="I7" s="90"/>
      <c r="J7" s="91"/>
      <c r="K7" s="91"/>
    </row>
    <row r="8" spans="1:11">
      <c r="B8" s="92"/>
      <c r="C8" s="93"/>
      <c r="D8" s="357"/>
      <c r="E8" s="1351"/>
      <c r="F8" s="95"/>
    </row>
    <row r="9" spans="1:11" s="363" customFormat="1" ht="45">
      <c r="A9" s="358">
        <v>8.01</v>
      </c>
      <c r="B9" s="359" t="s">
        <v>133</v>
      </c>
      <c r="C9" s="360"/>
      <c r="D9" s="361"/>
      <c r="E9" s="1352"/>
      <c r="F9" s="362"/>
    </row>
    <row r="10" spans="1:11" s="749" customFormat="1">
      <c r="A10" s="742"/>
      <c r="B10" s="743"/>
      <c r="C10" s="744" t="s">
        <v>6</v>
      </c>
      <c r="D10" s="364">
        <v>1</v>
      </c>
      <c r="E10" s="1482"/>
      <c r="F10" s="745">
        <f>E10*D10</f>
        <v>0</v>
      </c>
      <c r="G10" s="746"/>
      <c r="H10" s="747"/>
      <c r="I10" s="748"/>
      <c r="J10" s="748"/>
    </row>
    <row r="11" spans="1:11" s="363" customFormat="1">
      <c r="A11" s="365"/>
      <c r="B11" s="366"/>
      <c r="C11" s="367"/>
      <c r="D11" s="368"/>
      <c r="E11" s="1325"/>
    </row>
    <row r="12" spans="1:11" s="363" customFormat="1">
      <c r="A12" s="365"/>
      <c r="B12" s="366"/>
      <c r="C12" s="367"/>
      <c r="D12" s="368"/>
      <c r="E12" s="1325"/>
    </row>
    <row r="13" spans="1:11" s="749" customFormat="1" ht="45">
      <c r="A13" s="750">
        <f>A9+0.01</f>
        <v>8.02</v>
      </c>
      <c r="B13" s="743" t="s">
        <v>573</v>
      </c>
      <c r="C13" s="744"/>
      <c r="D13" s="370"/>
      <c r="E13" s="1319"/>
      <c r="F13" s="362"/>
    </row>
    <row r="14" spans="1:11" s="749" customFormat="1">
      <c r="A14" s="752"/>
      <c r="B14" s="371"/>
      <c r="C14" s="744" t="s">
        <v>6</v>
      </c>
      <c r="D14" s="364">
        <v>1</v>
      </c>
      <c r="E14" s="1482"/>
      <c r="F14" s="745">
        <f>E14*D14</f>
        <v>0</v>
      </c>
    </row>
    <row r="15" spans="1:11" s="363" customFormat="1">
      <c r="A15" s="365"/>
      <c r="B15" s="366"/>
      <c r="C15" s="367"/>
      <c r="D15" s="368"/>
      <c r="E15" s="1325"/>
    </row>
    <row r="16" spans="1:11" s="363" customFormat="1">
      <c r="A16" s="365"/>
      <c r="B16" s="366"/>
      <c r="C16" s="367"/>
      <c r="D16" s="368"/>
      <c r="E16" s="1325"/>
    </row>
    <row r="17" spans="1:7" s="749" customFormat="1" ht="120">
      <c r="A17" s="753">
        <f>A13+0.01</f>
        <v>8.0299999999999994</v>
      </c>
      <c r="B17" s="754" t="s">
        <v>134</v>
      </c>
      <c r="C17" s="372"/>
      <c r="D17" s="361"/>
      <c r="E17" s="1353"/>
      <c r="F17" s="751"/>
    </row>
    <row r="18" spans="1:7" s="749" customFormat="1">
      <c r="A18" s="755"/>
      <c r="B18" s="756" t="s">
        <v>574</v>
      </c>
      <c r="C18" s="744" t="s">
        <v>135</v>
      </c>
      <c r="D18" s="364">
        <v>10</v>
      </c>
      <c r="E18" s="1483"/>
      <c r="F18" s="745">
        <f>E18*D18</f>
        <v>0</v>
      </c>
    </row>
    <row r="19" spans="1:7" s="363" customFormat="1">
      <c r="A19" s="373"/>
      <c r="C19" s="374"/>
      <c r="D19" s="375"/>
      <c r="E19" s="1354"/>
    </row>
    <row r="20" spans="1:7" s="749" customFormat="1">
      <c r="A20" s="403"/>
      <c r="B20" s="376"/>
      <c r="C20" s="405"/>
      <c r="D20" s="377"/>
      <c r="E20" s="1260"/>
    </row>
    <row r="21" spans="1:7" s="749" customFormat="1" ht="105">
      <c r="A21" s="742">
        <f>A17+0.01</f>
        <v>8.0399999999999991</v>
      </c>
      <c r="B21" s="743" t="s">
        <v>136</v>
      </c>
      <c r="C21" s="744"/>
      <c r="D21" s="361"/>
      <c r="E21" s="1319"/>
      <c r="F21" s="751"/>
      <c r="G21" s="748"/>
    </row>
    <row r="22" spans="1:7" s="749" customFormat="1" ht="15">
      <c r="A22" s="752"/>
      <c r="B22" s="757" t="s">
        <v>575</v>
      </c>
      <c r="C22" s="744" t="s">
        <v>5</v>
      </c>
      <c r="D22" s="364">
        <v>1</v>
      </c>
      <c r="E22" s="1483"/>
      <c r="F22" s="745">
        <f t="shared" ref="F22:F27" si="0">E22*D22</f>
        <v>0</v>
      </c>
    </row>
    <row r="23" spans="1:7" s="749" customFormat="1" ht="15">
      <c r="A23" s="752"/>
      <c r="B23" s="758" t="s">
        <v>576</v>
      </c>
      <c r="C23" s="744" t="s">
        <v>5</v>
      </c>
      <c r="D23" s="364">
        <v>1</v>
      </c>
      <c r="E23" s="1483"/>
      <c r="F23" s="745">
        <f t="shared" si="0"/>
        <v>0</v>
      </c>
    </row>
    <row r="24" spans="1:7" s="749" customFormat="1" ht="15">
      <c r="A24" s="752"/>
      <c r="B24" s="758" t="s">
        <v>577</v>
      </c>
      <c r="C24" s="744" t="s">
        <v>5</v>
      </c>
      <c r="D24" s="364">
        <v>2</v>
      </c>
      <c r="E24" s="1483"/>
      <c r="F24" s="745">
        <f t="shared" si="0"/>
        <v>0</v>
      </c>
    </row>
    <row r="25" spans="1:7" s="363" customFormat="1" ht="15">
      <c r="A25" s="378"/>
      <c r="B25" s="379" t="s">
        <v>578</v>
      </c>
      <c r="C25" s="11" t="s">
        <v>5</v>
      </c>
      <c r="D25" s="364">
        <v>1</v>
      </c>
      <c r="E25" s="1483"/>
      <c r="F25" s="17">
        <f t="shared" si="0"/>
        <v>0</v>
      </c>
    </row>
    <row r="26" spans="1:7" s="749" customFormat="1" ht="15">
      <c r="A26" s="752"/>
      <c r="B26" s="758" t="s">
        <v>579</v>
      </c>
      <c r="C26" s="744" t="s">
        <v>5</v>
      </c>
      <c r="D26" s="364">
        <v>1</v>
      </c>
      <c r="E26" s="1483"/>
      <c r="F26" s="745">
        <f t="shared" si="0"/>
        <v>0</v>
      </c>
    </row>
    <row r="27" spans="1:7" s="363" customFormat="1" ht="15">
      <c r="A27" s="378"/>
      <c r="B27" s="379" t="s">
        <v>580</v>
      </c>
      <c r="C27" s="744" t="s">
        <v>5</v>
      </c>
      <c r="D27" s="364">
        <v>1</v>
      </c>
      <c r="E27" s="1483"/>
      <c r="F27" s="745">
        <f t="shared" si="0"/>
        <v>0</v>
      </c>
    </row>
    <row r="28" spans="1:7" s="749" customFormat="1">
      <c r="A28" s="403"/>
      <c r="B28" s="759"/>
      <c r="C28" s="405"/>
      <c r="D28" s="380"/>
      <c r="E28" s="1260"/>
    </row>
    <row r="29" spans="1:7" s="749" customFormat="1">
      <c r="A29" s="403"/>
      <c r="B29" s="759"/>
      <c r="C29" s="405"/>
      <c r="D29" s="380"/>
      <c r="E29" s="1260"/>
    </row>
    <row r="30" spans="1:7" s="363" customFormat="1" ht="150">
      <c r="A30" s="381">
        <f>A21+0.01</f>
        <v>8.0499999999999989</v>
      </c>
      <c r="B30" s="382" t="s">
        <v>581</v>
      </c>
      <c r="C30" s="383"/>
      <c r="D30" s="384"/>
      <c r="E30" s="1355"/>
      <c r="F30" s="362"/>
    </row>
    <row r="31" spans="1:7" s="363" customFormat="1">
      <c r="A31" s="378"/>
      <c r="B31" s="385" t="s">
        <v>574</v>
      </c>
      <c r="C31" s="383" t="s">
        <v>6</v>
      </c>
      <c r="D31" s="384">
        <v>1</v>
      </c>
      <c r="E31" s="1482"/>
      <c r="F31" s="745">
        <f>E31*D31</f>
        <v>0</v>
      </c>
    </row>
    <row r="32" spans="1:7" s="363" customFormat="1">
      <c r="A32" s="373"/>
      <c r="B32" s="386"/>
      <c r="C32" s="374"/>
      <c r="D32" s="377"/>
      <c r="E32" s="1354"/>
    </row>
    <row r="33" spans="1:10" s="363" customFormat="1">
      <c r="A33" s="373"/>
      <c r="B33" s="386"/>
      <c r="C33" s="374"/>
      <c r="D33" s="377"/>
      <c r="E33" s="1354"/>
    </row>
    <row r="34" spans="1:10" s="749" customFormat="1" ht="120">
      <c r="A34" s="742">
        <f>A30+0.01</f>
        <v>8.0599999999999987</v>
      </c>
      <c r="B34" s="760" t="s">
        <v>582</v>
      </c>
      <c r="C34" s="387"/>
      <c r="D34" s="761"/>
      <c r="E34" s="1356"/>
      <c r="F34" s="362"/>
    </row>
    <row r="35" spans="1:10" s="749" customFormat="1">
      <c r="A35" s="752"/>
      <c r="B35" s="756" t="s">
        <v>574</v>
      </c>
      <c r="C35" s="383" t="s">
        <v>6</v>
      </c>
      <c r="D35" s="384">
        <v>1</v>
      </c>
      <c r="E35" s="1482"/>
      <c r="F35" s="745">
        <f>E35*D35</f>
        <v>0</v>
      </c>
    </row>
    <row r="36" spans="1:10" s="363" customFormat="1">
      <c r="A36" s="373"/>
      <c r="B36" s="386"/>
      <c r="C36" s="374"/>
      <c r="D36" s="377"/>
      <c r="E36" s="1354"/>
    </row>
    <row r="37" spans="1:10" s="749" customFormat="1">
      <c r="A37" s="403"/>
      <c r="C37" s="405"/>
      <c r="D37" s="388"/>
      <c r="E37" s="1260"/>
    </row>
    <row r="38" spans="1:10" s="133" customFormat="1" ht="105">
      <c r="A38" s="742">
        <f>A34+0.01</f>
        <v>8.0699999999999985</v>
      </c>
      <c r="B38" s="389" t="s">
        <v>137</v>
      </c>
      <c r="C38" s="387"/>
      <c r="D38" s="390"/>
      <c r="E38" s="1357"/>
      <c r="F38" s="362"/>
    </row>
    <row r="39" spans="1:10" s="133" customFormat="1">
      <c r="A39" s="391"/>
      <c r="B39" s="391" t="s">
        <v>583</v>
      </c>
      <c r="C39" s="744" t="s">
        <v>5</v>
      </c>
      <c r="D39" s="364">
        <v>2</v>
      </c>
      <c r="E39" s="1483"/>
      <c r="F39" s="745">
        <f t="shared" ref="F39:F44" si="1">E39*D39</f>
        <v>0</v>
      </c>
    </row>
    <row r="40" spans="1:10" s="133" customFormat="1">
      <c r="A40" s="391"/>
      <c r="B40" s="391" t="s">
        <v>584</v>
      </c>
      <c r="C40" s="744" t="s">
        <v>5</v>
      </c>
      <c r="D40" s="364">
        <v>1</v>
      </c>
      <c r="E40" s="1483"/>
      <c r="F40" s="745">
        <f t="shared" si="1"/>
        <v>0</v>
      </c>
    </row>
    <row r="41" spans="1:10" s="133" customFormat="1">
      <c r="A41" s="391"/>
      <c r="B41" s="391" t="s">
        <v>585</v>
      </c>
      <c r="C41" s="744" t="s">
        <v>5</v>
      </c>
      <c r="D41" s="364">
        <v>1</v>
      </c>
      <c r="E41" s="1483"/>
      <c r="F41" s="745">
        <f t="shared" si="1"/>
        <v>0</v>
      </c>
    </row>
    <row r="42" spans="1:10" s="749" customFormat="1" ht="15">
      <c r="A42" s="752"/>
      <c r="B42" s="758" t="s">
        <v>579</v>
      </c>
      <c r="C42" s="744" t="s">
        <v>5</v>
      </c>
      <c r="D42" s="364">
        <v>1</v>
      </c>
      <c r="E42" s="1483"/>
      <c r="F42" s="745">
        <f t="shared" si="1"/>
        <v>0</v>
      </c>
    </row>
    <row r="43" spans="1:10" s="363" customFormat="1" ht="15">
      <c r="A43" s="378"/>
      <c r="B43" s="379" t="s">
        <v>586</v>
      </c>
      <c r="C43" s="744" t="s">
        <v>5</v>
      </c>
      <c r="D43" s="364">
        <v>2</v>
      </c>
      <c r="E43" s="1483"/>
      <c r="F43" s="745">
        <f t="shared" si="1"/>
        <v>0</v>
      </c>
    </row>
    <row r="44" spans="1:10" s="749" customFormat="1" ht="60">
      <c r="A44" s="763"/>
      <c r="B44" s="743" t="s">
        <v>587</v>
      </c>
      <c r="C44" s="764" t="s">
        <v>6</v>
      </c>
      <c r="D44" s="364">
        <v>1</v>
      </c>
      <c r="E44" s="1454"/>
      <c r="F44" s="745">
        <f t="shared" si="1"/>
        <v>0</v>
      </c>
      <c r="G44" s="765"/>
    </row>
    <row r="45" spans="1:10" s="363" customFormat="1">
      <c r="A45" s="373"/>
      <c r="B45" s="386"/>
      <c r="C45" s="374"/>
      <c r="D45" s="377"/>
      <c r="E45" s="1354"/>
    </row>
    <row r="46" spans="1:10" s="771" customFormat="1">
      <c r="A46" s="766"/>
      <c r="B46" s="564"/>
      <c r="C46" s="405"/>
      <c r="D46" s="767"/>
      <c r="E46" s="1260"/>
      <c r="F46" s="393"/>
      <c r="G46" s="768"/>
      <c r="H46" s="769"/>
      <c r="I46" s="770"/>
      <c r="J46" s="770"/>
    </row>
    <row r="47" spans="1:10" s="749" customFormat="1" ht="30">
      <c r="A47" s="742">
        <f>A38+0.01</f>
        <v>8.0799999999999983</v>
      </c>
      <c r="B47" s="760" t="s">
        <v>138</v>
      </c>
      <c r="C47" s="744"/>
      <c r="D47" s="772"/>
      <c r="E47" s="1356"/>
      <c r="F47" s="756"/>
      <c r="G47" s="773"/>
    </row>
    <row r="48" spans="1:10" s="749" customFormat="1">
      <c r="A48" s="752"/>
      <c r="B48" s="743"/>
      <c r="C48" s="383" t="s">
        <v>6</v>
      </c>
      <c r="D48" s="384">
        <v>1</v>
      </c>
      <c r="E48" s="1482"/>
      <c r="F48" s="745">
        <f>E48*D48</f>
        <v>0</v>
      </c>
      <c r="G48" s="765"/>
    </row>
    <row r="49" spans="1:9" s="363" customFormat="1">
      <c r="A49" s="373"/>
      <c r="B49" s="376"/>
      <c r="C49" s="374"/>
      <c r="D49" s="380"/>
      <c r="E49" s="1354"/>
    </row>
    <row r="50" spans="1:9" s="363" customFormat="1">
      <c r="A50" s="373"/>
      <c r="C50" s="374"/>
      <c r="D50" s="375"/>
      <c r="E50" s="1354"/>
    </row>
    <row r="51" spans="1:9" s="363" customFormat="1" ht="30">
      <c r="A51" s="742">
        <f>A47+0.01</f>
        <v>8.0899999999999981</v>
      </c>
      <c r="B51" s="359" t="s">
        <v>139</v>
      </c>
      <c r="C51" s="360"/>
      <c r="D51" s="361"/>
      <c r="E51" s="1358"/>
      <c r="F51" s="756"/>
    </row>
    <row r="52" spans="1:9" s="363" customFormat="1">
      <c r="A52" s="397"/>
      <c r="B52" s="371"/>
      <c r="C52" s="398" t="s">
        <v>135</v>
      </c>
      <c r="D52" s="399">
        <v>10</v>
      </c>
      <c r="E52" s="1484"/>
      <c r="F52" s="745">
        <f>E52*D52</f>
        <v>0</v>
      </c>
    </row>
    <row r="53" spans="1:9" s="363" customFormat="1">
      <c r="A53" s="365"/>
      <c r="B53" s="366"/>
      <c r="C53" s="367"/>
      <c r="D53" s="368"/>
      <c r="E53" s="1325"/>
    </row>
    <row r="54" spans="1:9" s="363" customFormat="1">
      <c r="A54" s="365"/>
      <c r="B54" s="366"/>
      <c r="C54" s="367"/>
      <c r="D54" s="368"/>
      <c r="E54" s="1325"/>
    </row>
    <row r="55" spans="1:9" s="363" customFormat="1" ht="30">
      <c r="A55" s="358">
        <f>A51+0.01</f>
        <v>8.0999999999999979</v>
      </c>
      <c r="B55" s="359" t="s">
        <v>140</v>
      </c>
      <c r="C55" s="360"/>
      <c r="D55" s="361"/>
      <c r="E55" s="1358"/>
      <c r="F55" s="756"/>
    </row>
    <row r="56" spans="1:9" s="363" customFormat="1" ht="15">
      <c r="A56" s="397"/>
      <c r="B56" s="371"/>
      <c r="C56" s="774" t="s">
        <v>6</v>
      </c>
      <c r="D56" s="399">
        <v>1</v>
      </c>
      <c r="E56" s="1484"/>
      <c r="F56" s="745">
        <f>E56*D56</f>
        <v>0</v>
      </c>
    </row>
    <row r="57" spans="1:9" s="363" customFormat="1">
      <c r="A57" s="365"/>
      <c r="B57" s="366"/>
      <c r="C57" s="367"/>
      <c r="D57" s="368"/>
      <c r="E57" s="1325"/>
    </row>
    <row r="58" spans="1:9" s="749" customFormat="1">
      <c r="A58" s="775"/>
      <c r="B58" s="776"/>
      <c r="C58" s="776"/>
      <c r="D58" s="405"/>
      <c r="E58" s="1323"/>
      <c r="F58" s="413"/>
      <c r="G58" s="747"/>
      <c r="H58" s="748"/>
      <c r="I58" s="748"/>
    </row>
    <row r="59" spans="1:9" s="409" customFormat="1">
      <c r="A59" s="403"/>
      <c r="B59" s="404" t="s">
        <v>21</v>
      </c>
      <c r="C59" s="405"/>
      <c r="D59" s="406"/>
      <c r="E59" s="1260"/>
      <c r="F59" s="408"/>
      <c r="G59" s="408"/>
      <c r="H59" s="408"/>
      <c r="I59" s="408"/>
    </row>
    <row r="60" spans="1:9" s="409" customFormat="1">
      <c r="A60" s="410"/>
      <c r="B60" s="411"/>
      <c r="C60" s="405"/>
      <c r="D60" s="412"/>
      <c r="E60" s="1320"/>
      <c r="F60" s="408"/>
      <c r="G60" s="408"/>
      <c r="H60" s="408"/>
      <c r="I60" s="408"/>
    </row>
    <row r="61" spans="1:9" s="418" customFormat="1" ht="30">
      <c r="A61" s="358">
        <f>A55+0.01</f>
        <v>8.1099999999999977</v>
      </c>
      <c r="B61" s="414" t="s">
        <v>141</v>
      </c>
      <c r="C61" s="415"/>
      <c r="D61" s="416"/>
      <c r="E61" s="1359"/>
      <c r="F61" s="745"/>
    </row>
    <row r="62" spans="1:9" s="418" customFormat="1" ht="15">
      <c r="A62" s="419"/>
      <c r="B62" s="420" t="s">
        <v>6</v>
      </c>
      <c r="C62" s="774" t="s">
        <v>6</v>
      </c>
      <c r="D62" s="744">
        <v>1</v>
      </c>
      <c r="E62" s="1454"/>
      <c r="F62" s="745">
        <f>E62*D62</f>
        <v>0</v>
      </c>
    </row>
    <row r="63" spans="1:9" s="418" customFormat="1">
      <c r="A63" s="421"/>
      <c r="B63" s="422"/>
      <c r="C63" s="423"/>
      <c r="D63" s="424"/>
      <c r="E63" s="1360"/>
    </row>
    <row r="64" spans="1:9" s="418" customFormat="1">
      <c r="A64" s="421"/>
      <c r="B64" s="422"/>
      <c r="C64" s="423"/>
      <c r="D64" s="424"/>
      <c r="E64" s="1360"/>
    </row>
    <row r="65" spans="1:9" s="418" customFormat="1" ht="30">
      <c r="A65" s="426">
        <f>A61+0.01</f>
        <v>8.1199999999999974</v>
      </c>
      <c r="B65" s="420" t="s">
        <v>142</v>
      </c>
      <c r="C65" s="415"/>
      <c r="D65" s="416"/>
      <c r="E65" s="1361"/>
      <c r="F65" s="745"/>
    </row>
    <row r="66" spans="1:9" s="363" customFormat="1" ht="15">
      <c r="A66" s="397"/>
      <c r="B66" s="371"/>
      <c r="C66" s="774" t="s">
        <v>6</v>
      </c>
      <c r="D66" s="744">
        <v>1</v>
      </c>
      <c r="E66" s="1454"/>
      <c r="F66" s="745">
        <f>E66*D66</f>
        <v>0</v>
      </c>
    </row>
    <row r="67" spans="1:9" s="418" customFormat="1">
      <c r="A67" s="421"/>
      <c r="B67" s="422"/>
      <c r="C67" s="423"/>
      <c r="D67" s="424"/>
      <c r="E67" s="1360"/>
    </row>
    <row r="68" spans="1:9" s="749" customFormat="1">
      <c r="A68" s="410"/>
      <c r="B68" s="776"/>
      <c r="C68" s="776"/>
      <c r="D68" s="405"/>
      <c r="E68" s="1323"/>
      <c r="F68" s="413"/>
      <c r="G68" s="747"/>
      <c r="H68" s="748"/>
      <c r="I68" s="748"/>
    </row>
    <row r="69" spans="1:9" s="749" customFormat="1" ht="45">
      <c r="A69" s="742">
        <f>A65+0.01</f>
        <v>8.1299999999999972</v>
      </c>
      <c r="B69" s="371" t="s">
        <v>143</v>
      </c>
      <c r="C69" s="774"/>
      <c r="D69" s="744"/>
      <c r="E69" s="1326"/>
      <c r="F69" s="765"/>
      <c r="G69" s="747"/>
      <c r="H69" s="748"/>
      <c r="I69" s="748"/>
    </row>
    <row r="70" spans="1:9" s="749" customFormat="1" ht="15">
      <c r="A70" s="752"/>
      <c r="B70" s="774"/>
      <c r="C70" s="774" t="s">
        <v>6</v>
      </c>
      <c r="D70" s="744">
        <v>1</v>
      </c>
      <c r="E70" s="1454"/>
      <c r="F70" s="745">
        <f>E70*D70</f>
        <v>0</v>
      </c>
      <c r="G70" s="747"/>
      <c r="H70" s="748"/>
      <c r="I70" s="748"/>
    </row>
    <row r="71" spans="1:9" s="418" customFormat="1">
      <c r="A71" s="421"/>
      <c r="B71" s="422"/>
      <c r="C71" s="423"/>
      <c r="D71" s="424"/>
      <c r="E71" s="1360"/>
    </row>
    <row r="72" spans="1:9" s="749" customFormat="1">
      <c r="A72" s="403"/>
      <c r="B72" s="776"/>
      <c r="C72" s="776"/>
      <c r="D72" s="405"/>
      <c r="E72" s="1327"/>
      <c r="F72" s="407"/>
      <c r="G72" s="747"/>
      <c r="H72" s="748"/>
      <c r="I72" s="748"/>
    </row>
    <row r="73" spans="1:9">
      <c r="A73" s="742">
        <f>A69+0.01</f>
        <v>8.139999999999997</v>
      </c>
      <c r="B73" s="428" t="s">
        <v>144</v>
      </c>
      <c r="C73" s="429"/>
      <c r="D73" s="429"/>
      <c r="E73" s="1329"/>
      <c r="F73" s="431"/>
      <c r="G73" s="428"/>
      <c r="H73" s="432"/>
    </row>
    <row r="74" spans="1:9" ht="15">
      <c r="A74" s="433"/>
      <c r="B74" s="434"/>
      <c r="C74" s="774" t="s">
        <v>6</v>
      </c>
      <c r="D74" s="429">
        <v>1</v>
      </c>
      <c r="E74" s="1313"/>
      <c r="F74" s="431">
        <f>SUM(F9:H70)*0.01</f>
        <v>0</v>
      </c>
      <c r="G74" s="436"/>
      <c r="H74" s="437"/>
    </row>
    <row r="75" spans="1:9">
      <c r="A75" s="438"/>
      <c r="B75" s="439"/>
      <c r="C75" s="440"/>
      <c r="D75" s="440"/>
      <c r="E75" s="1330"/>
      <c r="F75" s="441"/>
      <c r="G75" s="442"/>
      <c r="H75" s="443"/>
    </row>
    <row r="76" spans="1:9">
      <c r="A76" s="198"/>
      <c r="B76" s="103"/>
      <c r="C76" s="104"/>
      <c r="D76" s="104"/>
      <c r="E76" s="1232"/>
      <c r="F76" s="105"/>
      <c r="G76" s="106"/>
      <c r="H76" s="107"/>
    </row>
    <row r="77" spans="1:9" ht="45">
      <c r="A77" s="444">
        <f>A73+0.01</f>
        <v>8.1499999999999968</v>
      </c>
      <c r="B77" s="434" t="s">
        <v>1325</v>
      </c>
      <c r="C77" s="429"/>
      <c r="D77" s="429"/>
      <c r="E77" s="1331"/>
      <c r="F77" s="446"/>
      <c r="G77" s="430"/>
      <c r="H77" s="447"/>
    </row>
    <row r="78" spans="1:9" ht="15">
      <c r="A78" s="433"/>
      <c r="B78" s="434"/>
      <c r="C78" s="774" t="s">
        <v>6</v>
      </c>
      <c r="D78" s="429">
        <v>1</v>
      </c>
      <c r="E78" s="1499"/>
      <c r="F78" s="431">
        <f>SUM(F13:F70)*0.01</f>
        <v>0</v>
      </c>
      <c r="G78" s="430"/>
      <c r="H78" s="447"/>
    </row>
    <row r="79" spans="1:9">
      <c r="B79" s="101"/>
      <c r="E79" s="1233"/>
      <c r="F79" s="97"/>
      <c r="G79" s="94"/>
      <c r="H79" s="95"/>
    </row>
    <row r="80" spans="1:9">
      <c r="B80" s="101"/>
      <c r="E80" s="1233"/>
      <c r="F80" s="97"/>
      <c r="G80" s="94"/>
      <c r="H80" s="95"/>
    </row>
    <row r="81" spans="2:8" ht="16" thickBot="1">
      <c r="B81" s="108" t="s">
        <v>588</v>
      </c>
      <c r="C81" s="109"/>
      <c r="D81" s="109"/>
      <c r="E81" s="1234"/>
      <c r="F81" s="110">
        <f>SUM(F9:F78)</f>
        <v>0</v>
      </c>
      <c r="G81" s="111"/>
      <c r="H81" s="112"/>
    </row>
    <row r="82" spans="2:8" ht="15" thickTop="1">
      <c r="B82" s="113"/>
      <c r="C82" s="114"/>
      <c r="D82" s="114"/>
      <c r="E82" s="1235"/>
      <c r="F82" s="115"/>
      <c r="G82" s="116"/>
      <c r="H82" s="117"/>
    </row>
    <row r="83" spans="2:8">
      <c r="E83" s="1233"/>
      <c r="F83" s="97"/>
    </row>
    <row r="84" spans="2:8">
      <c r="E84" s="1233"/>
      <c r="F84" s="97"/>
    </row>
    <row r="85" spans="2:8">
      <c r="E85" s="1233"/>
      <c r="F85" s="97"/>
    </row>
    <row r="86" spans="2:8">
      <c r="E86" s="1233"/>
      <c r="F86" s="97"/>
    </row>
    <row r="87" spans="2:8">
      <c r="E87" s="1233"/>
      <c r="F87" s="97"/>
    </row>
    <row r="88" spans="2:8">
      <c r="E88" s="1233"/>
      <c r="F88" s="97"/>
    </row>
    <row r="89" spans="2:8">
      <c r="E89" s="1233"/>
      <c r="F89" s="97"/>
    </row>
    <row r="90" spans="2:8">
      <c r="E90" s="1233"/>
      <c r="F90" s="97"/>
    </row>
    <row r="91" spans="2:8">
      <c r="E91" s="1233"/>
      <c r="F91" s="97"/>
    </row>
    <row r="92" spans="2:8">
      <c r="E92" s="1233"/>
      <c r="F92" s="97"/>
    </row>
    <row r="93" spans="2:8">
      <c r="E93" s="1233"/>
      <c r="F93" s="97"/>
    </row>
    <row r="94" spans="2:8">
      <c r="E94" s="1233"/>
      <c r="F94" s="97"/>
    </row>
    <row r="95" spans="2:8">
      <c r="E95" s="1233"/>
      <c r="F95" s="97"/>
    </row>
    <row r="96" spans="2:8">
      <c r="E96" s="1233"/>
      <c r="F96" s="97"/>
    </row>
    <row r="97" spans="5:6">
      <c r="E97" s="1233"/>
      <c r="F97" s="97"/>
    </row>
    <row r="98" spans="5:6">
      <c r="E98" s="1233"/>
      <c r="F98" s="97"/>
    </row>
    <row r="99" spans="5:6">
      <c r="E99" s="1233"/>
      <c r="F99" s="97"/>
    </row>
    <row r="100" spans="5:6">
      <c r="E100" s="1233"/>
      <c r="F100" s="97"/>
    </row>
    <row r="101" spans="5:6">
      <c r="E101" s="1233"/>
      <c r="F101" s="97"/>
    </row>
    <row r="102" spans="5:6">
      <c r="E102" s="1233"/>
      <c r="F102" s="97"/>
    </row>
    <row r="103" spans="5:6">
      <c r="E103" s="1233"/>
      <c r="F103" s="97"/>
    </row>
    <row r="104" spans="5:6">
      <c r="E104" s="1233"/>
      <c r="F104" s="97"/>
    </row>
    <row r="105" spans="5:6">
      <c r="E105" s="1233"/>
      <c r="F105" s="97"/>
    </row>
    <row r="106" spans="5:6">
      <c r="E106" s="1233"/>
      <c r="F106" s="97"/>
    </row>
    <row r="107" spans="5:6">
      <c r="E107" s="1233"/>
      <c r="F107" s="97"/>
    </row>
    <row r="108" spans="5:6">
      <c r="E108" s="1233"/>
      <c r="F108" s="97"/>
    </row>
    <row r="109" spans="5:6">
      <c r="E109" s="1233"/>
      <c r="F109" s="97"/>
    </row>
    <row r="110" spans="5:6">
      <c r="E110" s="1233"/>
      <c r="F110" s="97"/>
    </row>
    <row r="111" spans="5:6">
      <c r="E111" s="1233"/>
      <c r="F111" s="97"/>
    </row>
    <row r="112" spans="5:6">
      <c r="E112" s="1233"/>
      <c r="F112" s="97"/>
    </row>
    <row r="113" spans="5:6">
      <c r="E113" s="1233"/>
      <c r="F113" s="97"/>
    </row>
    <row r="114" spans="5:6">
      <c r="E114" s="1233"/>
      <c r="F114" s="97"/>
    </row>
    <row r="115" spans="5:6">
      <c r="E115" s="1233"/>
      <c r="F115" s="97"/>
    </row>
    <row r="116" spans="5:6">
      <c r="E116" s="1233"/>
      <c r="F116" s="97"/>
    </row>
    <row r="117" spans="5:6">
      <c r="E117" s="1233"/>
      <c r="F117" s="97"/>
    </row>
    <row r="118" spans="5:6">
      <c r="E118" s="1233"/>
      <c r="F118" s="97"/>
    </row>
    <row r="119" spans="5:6">
      <c r="E119" s="1233"/>
      <c r="F119" s="97"/>
    </row>
    <row r="120" spans="5:6">
      <c r="E120" s="1233"/>
      <c r="F120" s="97"/>
    </row>
    <row r="121" spans="5:6">
      <c r="E121" s="1233"/>
      <c r="F121" s="97"/>
    </row>
    <row r="122" spans="5:6">
      <c r="E122" s="1233"/>
      <c r="F122" s="97"/>
    </row>
    <row r="123" spans="5:6">
      <c r="E123" s="1233"/>
      <c r="F123" s="97"/>
    </row>
    <row r="124" spans="5:6">
      <c r="E124" s="1233"/>
      <c r="F124" s="97"/>
    </row>
    <row r="125" spans="5:6">
      <c r="E125" s="1233"/>
      <c r="F125" s="97"/>
    </row>
    <row r="126" spans="5:6">
      <c r="E126" s="1233"/>
      <c r="F126" s="97"/>
    </row>
    <row r="127" spans="5:6">
      <c r="E127" s="1233"/>
      <c r="F127" s="97">
        <f>SUM(F11:F123)*0.02</f>
        <v>0</v>
      </c>
    </row>
    <row r="128" spans="5:6">
      <c r="E128" s="1233"/>
      <c r="F128" s="97"/>
    </row>
    <row r="129" spans="5:6">
      <c r="E129" s="1233"/>
      <c r="F129" s="97"/>
    </row>
    <row r="130" spans="5:6">
      <c r="E130" s="1233"/>
      <c r="F130" s="97"/>
    </row>
    <row r="131" spans="5:6">
      <c r="E131" s="1233"/>
      <c r="F131" s="97"/>
    </row>
    <row r="132" spans="5:6">
      <c r="E132" s="1233"/>
      <c r="F132" s="97"/>
    </row>
    <row r="133" spans="5:6">
      <c r="E133" s="1233"/>
      <c r="F133" s="97"/>
    </row>
    <row r="134" spans="5:6">
      <c r="E134" s="1233"/>
      <c r="F134" s="97"/>
    </row>
    <row r="135" spans="5:6">
      <c r="E135" s="1233"/>
      <c r="F135" s="97">
        <f>SUM(F11:F123)*0.02</f>
        <v>0</v>
      </c>
    </row>
    <row r="136" spans="5:6">
      <c r="E136" s="1233"/>
      <c r="F136" s="97"/>
    </row>
    <row r="137" spans="5:6">
      <c r="E137" s="1233"/>
      <c r="F137" s="97"/>
    </row>
    <row r="138" spans="5:6">
      <c r="E138" s="1233"/>
      <c r="F138" s="97"/>
    </row>
    <row r="139" spans="5:6">
      <c r="E139" s="1233"/>
      <c r="F139" s="97"/>
    </row>
    <row r="140" spans="5:6">
      <c r="E140" s="1233"/>
      <c r="F140" s="97"/>
    </row>
    <row r="141" spans="5:6">
      <c r="E141" s="1233"/>
      <c r="F141" s="97"/>
    </row>
    <row r="142" spans="5:6">
      <c r="E142" s="1233"/>
      <c r="F142" s="97"/>
    </row>
    <row r="143" spans="5:6">
      <c r="E143" s="1233"/>
      <c r="F143" s="97"/>
    </row>
    <row r="151" spans="6:6">
      <c r="F151" s="96">
        <f>SUM(F10:F147)*0.01</f>
        <v>0</v>
      </c>
    </row>
    <row r="154" spans="6:6">
      <c r="F154" s="96">
        <f>SUM(F10:F147)*0.02</f>
        <v>0</v>
      </c>
    </row>
    <row r="182" spans="6:6">
      <c r="F182" s="96">
        <f>SUM(F6:F178)*0.01</f>
        <v>0</v>
      </c>
    </row>
    <row r="185" spans="6:6">
      <c r="F185" s="96">
        <f>SUM(F9:H178)*0.02</f>
        <v>0</v>
      </c>
    </row>
    <row r="326" spans="6:6">
      <c r="F326" s="96">
        <f>SUM(F20:F322)*0.02</f>
        <v>0</v>
      </c>
    </row>
    <row r="330" spans="6:6">
      <c r="F330" s="96">
        <f>SUM(F24:I322)*0.01</f>
        <v>0</v>
      </c>
    </row>
    <row r="334" spans="6:6">
      <c r="F334" s="96">
        <f>SUM(F28:F322)*0.02</f>
        <v>0</v>
      </c>
    </row>
    <row r="632" spans="6:6">
      <c r="F632" s="96">
        <f>SUM(F5:H628)*0.01</f>
        <v>0</v>
      </c>
    </row>
    <row r="636" spans="6:6">
      <c r="F636" s="96">
        <f>SUM(F3:F628)*0.02</f>
        <v>0</v>
      </c>
    </row>
  </sheetData>
  <sheetProtection algorithmName="SHA-512" hashValue="K0j1oNdLesUmjzdahA+HJqJYF9RktrgTcFSVxpmXfWzAe0EYY9nyo1aVcY2v+HLG8rNMK0tN3kCsZC7A8L53dQ==" saltValue="vVySwsOW+ksVZIVNppvvoQ=="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178C2-6FAF-42EE-9D99-0B24E72649DA}">
  <dimension ref="A1:K636"/>
  <sheetViews>
    <sheetView view="pageBreakPreview" topLeftCell="A319" zoomScale="118" zoomScaleNormal="100" zoomScaleSheetLayoutView="80" workbookViewId="0">
      <selection activeCell="B15" sqref="B15:B16"/>
    </sheetView>
  </sheetViews>
  <sheetFormatPr baseColWidth="10" defaultColWidth="8.83203125" defaultRowHeight="14"/>
  <cols>
    <col min="1" max="1" width="4.5" style="192" customWidth="1"/>
    <col min="2" max="2" width="40.5" style="81" customWidth="1"/>
    <col min="3" max="3" width="6.5" style="76" customWidth="1"/>
    <col min="4" max="4" width="8.5" style="76" customWidth="1"/>
    <col min="5" max="5" width="13.5" style="1236" customWidth="1"/>
    <col min="6" max="6" width="13.5" style="96" customWidth="1"/>
    <col min="7" max="7" width="13.6640625" style="81" hidden="1" customWidth="1"/>
    <col min="8" max="8" width="13.6640625" style="96" hidden="1" customWidth="1"/>
    <col min="9" max="11" width="9.5" style="81" customWidth="1"/>
    <col min="12" max="12" width="9.1640625" style="81" customWidth="1"/>
    <col min="13" max="13" width="9.33203125" style="81" customWidth="1"/>
    <col min="14" max="253" width="9.1640625" style="81" customWidth="1"/>
    <col min="254" max="16384" width="8.83203125" style="81"/>
  </cols>
  <sheetData>
    <row r="1" spans="1:11" s="735" customFormat="1">
      <c r="A1" s="732"/>
      <c r="B1" s="3" t="str">
        <f>NASLOVNICA!B13</f>
        <v>Občina Vojnik Keršova ulica 8, 3212 Vojnik</v>
      </c>
      <c r="C1" s="733"/>
      <c r="D1" s="734"/>
      <c r="E1" s="1274"/>
      <c r="G1" s="736"/>
    </row>
    <row r="2" spans="1:11" s="735" customFormat="1">
      <c r="A2" s="737"/>
      <c r="B2" s="4" t="str">
        <f>NASLOVNICA!B15</f>
        <v>REKONSTRUKCIJA, ENERGETSKA SANACIJA, ODSTRANITEV IN DOZIDAVA OSNOVNE ŠOLE VOJNIK</v>
      </c>
      <c r="C2" s="733"/>
      <c r="D2" s="734"/>
      <c r="E2" s="1274"/>
      <c r="G2" s="736"/>
    </row>
    <row r="3" spans="1:11" s="735" customFormat="1">
      <c r="A3" s="738"/>
      <c r="B3" s="5" t="str">
        <f>NASLOVNICA!B17</f>
        <v>Št. Načrta : REM-756/2025</v>
      </c>
      <c r="C3" s="733"/>
      <c r="D3" s="734"/>
      <c r="E3" s="1274"/>
      <c r="G3" s="736"/>
    </row>
    <row r="4" spans="1:11">
      <c r="A4" s="1176" t="s">
        <v>768</v>
      </c>
      <c r="B4" s="1178" t="s">
        <v>589</v>
      </c>
      <c r="E4" s="1194"/>
      <c r="F4" s="78"/>
      <c r="G4" s="77"/>
      <c r="H4" s="78"/>
      <c r="I4" s="79"/>
      <c r="J4" s="80"/>
    </row>
    <row r="5" spans="1:11">
      <c r="A5" s="1177"/>
      <c r="B5" s="1179"/>
      <c r="C5" s="82"/>
      <c r="D5" s="82"/>
      <c r="E5" s="1195"/>
      <c r="F5" s="78"/>
      <c r="G5" s="80"/>
      <c r="H5" s="78"/>
      <c r="I5" s="79"/>
      <c r="J5" s="80"/>
    </row>
    <row r="6" spans="1:11" s="87" customFormat="1" ht="30">
      <c r="A6" s="191" t="s">
        <v>4</v>
      </c>
      <c r="B6" s="83" t="s">
        <v>15</v>
      </c>
      <c r="C6" s="6" t="s">
        <v>23</v>
      </c>
      <c r="D6" s="7" t="s">
        <v>3</v>
      </c>
      <c r="E6" s="1196" t="s">
        <v>16</v>
      </c>
      <c r="F6" s="8" t="s">
        <v>17</v>
      </c>
      <c r="G6" s="84" t="s">
        <v>16</v>
      </c>
      <c r="H6" s="85" t="s">
        <v>17</v>
      </c>
      <c r="I6" s="86"/>
    </row>
    <row r="7" spans="1:11">
      <c r="B7" s="88"/>
      <c r="E7" s="1197"/>
      <c r="F7" s="89"/>
      <c r="G7" s="24"/>
      <c r="H7" s="89"/>
      <c r="I7" s="90"/>
      <c r="J7" s="91"/>
      <c r="K7" s="91"/>
    </row>
    <row r="8" spans="1:11" s="783" customFormat="1">
      <c r="A8" s="777"/>
      <c r="B8" s="778" t="s">
        <v>26</v>
      </c>
      <c r="C8" s="779"/>
      <c r="D8" s="779"/>
      <c r="E8" s="1244"/>
      <c r="F8" s="780"/>
      <c r="G8" s="780"/>
      <c r="H8" s="781"/>
      <c r="I8" s="782"/>
    </row>
    <row r="9" spans="1:11" s="18" customFormat="1">
      <c r="A9" s="472"/>
      <c r="B9" s="472"/>
      <c r="C9" s="186"/>
      <c r="D9" s="473"/>
      <c r="E9" s="1322"/>
      <c r="F9" s="471"/>
      <c r="G9" s="474"/>
      <c r="H9" s="2"/>
      <c r="I9" s="31"/>
    </row>
    <row r="10" spans="1:11" s="18" customFormat="1" ht="30">
      <c r="A10" s="369">
        <v>9.01</v>
      </c>
      <c r="B10" s="124" t="s">
        <v>145</v>
      </c>
      <c r="C10" s="449"/>
      <c r="D10" s="450"/>
      <c r="E10" s="1278"/>
      <c r="F10" s="451"/>
      <c r="G10" s="452"/>
      <c r="H10" s="453"/>
      <c r="I10" s="30"/>
      <c r="J10" s="30"/>
    </row>
    <row r="11" spans="1:11" s="18" customFormat="1" ht="45">
      <c r="A11" s="655"/>
      <c r="B11" s="455" t="s">
        <v>146</v>
      </c>
      <c r="C11" s="456"/>
      <c r="D11" s="457"/>
      <c r="E11" s="1279"/>
      <c r="F11" s="459"/>
      <c r="G11" s="460"/>
      <c r="H11" s="453"/>
      <c r="I11" s="30"/>
      <c r="J11" s="30"/>
    </row>
    <row r="12" spans="1:11" s="468" customFormat="1" ht="30">
      <c r="A12" s="655"/>
      <c r="B12" s="461" t="s">
        <v>147</v>
      </c>
      <c r="C12" s="462"/>
      <c r="D12" s="463"/>
      <c r="E12" s="1280"/>
      <c r="F12" s="464"/>
      <c r="G12" s="465"/>
      <c r="H12" s="466"/>
      <c r="I12" s="467"/>
      <c r="J12" s="467"/>
    </row>
    <row r="13" spans="1:11" s="468" customFormat="1" ht="60">
      <c r="A13" s="655"/>
      <c r="B13" s="455" t="s">
        <v>148</v>
      </c>
      <c r="C13" s="462"/>
      <c r="D13" s="463"/>
      <c r="E13" s="1280"/>
      <c r="F13" s="464"/>
      <c r="G13" s="465"/>
      <c r="H13" s="466"/>
      <c r="I13" s="467"/>
      <c r="J13" s="467"/>
    </row>
    <row r="14" spans="1:11" s="18" customFormat="1" ht="30">
      <c r="A14" s="655"/>
      <c r="B14" s="455" t="s">
        <v>149</v>
      </c>
      <c r="C14" s="456"/>
      <c r="D14" s="457"/>
      <c r="E14" s="1279"/>
      <c r="F14" s="459"/>
      <c r="G14" s="460"/>
      <c r="H14" s="453"/>
      <c r="I14" s="30"/>
      <c r="J14" s="30"/>
    </row>
    <row r="15" spans="1:11" s="18" customFormat="1" ht="30">
      <c r="A15" s="655"/>
      <c r="B15" s="455" t="s">
        <v>150</v>
      </c>
      <c r="C15" s="456"/>
      <c r="D15" s="457"/>
      <c r="E15" s="1279"/>
      <c r="F15" s="459"/>
      <c r="G15" s="460"/>
      <c r="H15" s="453"/>
      <c r="I15" s="30"/>
      <c r="J15" s="30"/>
    </row>
    <row r="16" spans="1:11" s="18" customFormat="1" ht="15">
      <c r="A16" s="655"/>
      <c r="B16" s="455" t="s">
        <v>151</v>
      </c>
      <c r="C16" s="456"/>
      <c r="D16" s="457"/>
      <c r="E16" s="1279"/>
      <c r="F16" s="459"/>
      <c r="G16" s="460"/>
      <c r="H16" s="453"/>
      <c r="I16" s="30"/>
      <c r="J16" s="30"/>
    </row>
    <row r="17" spans="1:10" s="18" customFormat="1" ht="30">
      <c r="A17" s="655"/>
      <c r="B17" s="455" t="s">
        <v>152</v>
      </c>
      <c r="C17" s="469"/>
      <c r="D17" s="457"/>
      <c r="E17" s="1279"/>
      <c r="F17" s="459"/>
      <c r="G17" s="460"/>
      <c r="H17" s="453"/>
      <c r="I17" s="30"/>
      <c r="J17" s="30"/>
    </row>
    <row r="18" spans="1:10" s="18" customFormat="1" ht="30">
      <c r="A18" s="655"/>
      <c r="B18" s="455" t="s">
        <v>153</v>
      </c>
      <c r="C18" s="456"/>
      <c r="D18" s="457"/>
      <c r="E18" s="1279"/>
      <c r="F18" s="459"/>
      <c r="G18" s="460"/>
      <c r="H18" s="453"/>
      <c r="I18" s="30"/>
      <c r="J18" s="30"/>
    </row>
    <row r="19" spans="1:10" s="18" customFormat="1" ht="15">
      <c r="A19" s="655"/>
      <c r="B19" s="455" t="s">
        <v>154</v>
      </c>
      <c r="C19" s="456"/>
      <c r="D19" s="457"/>
      <c r="E19" s="1279"/>
      <c r="F19" s="459"/>
      <c r="G19" s="460"/>
      <c r="H19" s="453"/>
      <c r="I19" s="30"/>
      <c r="J19" s="30"/>
    </row>
    <row r="20" spans="1:10" s="18" customFormat="1">
      <c r="A20" s="9"/>
      <c r="B20" s="10"/>
      <c r="C20" s="398" t="s">
        <v>155</v>
      </c>
      <c r="D20" s="364">
        <v>6</v>
      </c>
      <c r="E20" s="1486"/>
      <c r="F20" s="17">
        <f>E20*D20</f>
        <v>0</v>
      </c>
      <c r="G20" s="15"/>
      <c r="H20" s="31"/>
      <c r="I20" s="30"/>
      <c r="J20" s="30"/>
    </row>
    <row r="21" spans="1:10" s="18" customFormat="1">
      <c r="A21" s="123"/>
      <c r="B21" s="26"/>
      <c r="C21" s="367"/>
      <c r="D21" s="470"/>
      <c r="E21" s="1209"/>
      <c r="F21" s="27"/>
      <c r="G21" s="23"/>
      <c r="H21" s="31"/>
      <c r="I21" s="30"/>
      <c r="J21" s="30"/>
    </row>
    <row r="22" spans="1:10" s="18" customFormat="1">
      <c r="A22" s="123"/>
      <c r="B22" s="26"/>
      <c r="C22" s="367"/>
      <c r="D22" s="470"/>
      <c r="E22" s="1209"/>
      <c r="F22" s="27"/>
      <c r="G22" s="23"/>
      <c r="H22" s="31"/>
      <c r="I22" s="30"/>
      <c r="J22" s="30"/>
    </row>
    <row r="23" spans="1:10" s="18" customFormat="1" ht="30">
      <c r="A23" s="369">
        <f>A10+0.01</f>
        <v>9.02</v>
      </c>
      <c r="B23" s="124" t="s">
        <v>145</v>
      </c>
      <c r="C23" s="449"/>
      <c r="D23" s="450"/>
      <c r="E23" s="1278"/>
      <c r="F23" s="451"/>
      <c r="G23" s="452"/>
      <c r="H23" s="453"/>
      <c r="I23" s="30"/>
      <c r="J23" s="30"/>
    </row>
    <row r="24" spans="1:10" s="18" customFormat="1" ht="45">
      <c r="A24" s="655"/>
      <c r="B24" s="455" t="s">
        <v>156</v>
      </c>
      <c r="C24" s="456"/>
      <c r="D24" s="457"/>
      <c r="E24" s="1279"/>
      <c r="F24" s="459"/>
      <c r="G24" s="460"/>
      <c r="H24" s="453"/>
      <c r="I24" s="30"/>
      <c r="J24" s="30"/>
    </row>
    <row r="25" spans="1:10" s="468" customFormat="1" ht="30">
      <c r="A25" s="655"/>
      <c r="B25" s="461" t="s">
        <v>147</v>
      </c>
      <c r="C25" s="462"/>
      <c r="D25" s="463"/>
      <c r="E25" s="1280"/>
      <c r="F25" s="464"/>
      <c r="G25" s="465"/>
      <c r="H25" s="466"/>
      <c r="I25" s="467"/>
      <c r="J25" s="467"/>
    </row>
    <row r="26" spans="1:10" s="468" customFormat="1" ht="60">
      <c r="A26" s="655"/>
      <c r="B26" s="455" t="s">
        <v>148</v>
      </c>
      <c r="C26" s="462"/>
      <c r="D26" s="463"/>
      <c r="E26" s="1280"/>
      <c r="F26" s="464"/>
      <c r="G26" s="465"/>
      <c r="H26" s="466"/>
      <c r="I26" s="467"/>
      <c r="J26" s="467"/>
    </row>
    <row r="27" spans="1:10" s="18" customFormat="1" ht="30">
      <c r="A27" s="655"/>
      <c r="B27" s="455" t="s">
        <v>149</v>
      </c>
      <c r="C27" s="456"/>
      <c r="D27" s="457"/>
      <c r="E27" s="1279"/>
      <c r="F27" s="459"/>
      <c r="G27" s="460"/>
      <c r="H27" s="453"/>
      <c r="I27" s="30"/>
      <c r="J27" s="30"/>
    </row>
    <row r="28" spans="1:10" s="18" customFormat="1" ht="30">
      <c r="A28" s="655"/>
      <c r="B28" s="455" t="s">
        <v>157</v>
      </c>
      <c r="C28" s="456"/>
      <c r="D28" s="457"/>
      <c r="E28" s="1279"/>
      <c r="F28" s="459"/>
      <c r="G28" s="460"/>
      <c r="H28" s="453"/>
      <c r="I28" s="30"/>
      <c r="J28" s="30"/>
    </row>
    <row r="29" spans="1:10" s="18" customFormat="1" ht="15">
      <c r="A29" s="655"/>
      <c r="B29" s="455" t="s">
        <v>151</v>
      </c>
      <c r="C29" s="456"/>
      <c r="D29" s="457"/>
      <c r="E29" s="1279"/>
      <c r="F29" s="459"/>
      <c r="G29" s="460"/>
      <c r="H29" s="453"/>
      <c r="I29" s="30"/>
      <c r="J29" s="30"/>
    </row>
    <row r="30" spans="1:10" s="18" customFormat="1" ht="30">
      <c r="A30" s="655"/>
      <c r="B30" s="455" t="s">
        <v>152</v>
      </c>
      <c r="C30" s="469"/>
      <c r="D30" s="457"/>
      <c r="E30" s="1279"/>
      <c r="F30" s="459"/>
      <c r="G30" s="460"/>
      <c r="H30" s="453"/>
      <c r="I30" s="30"/>
      <c r="J30" s="30"/>
    </row>
    <row r="31" spans="1:10" s="18" customFormat="1" ht="30">
      <c r="A31" s="655"/>
      <c r="B31" s="455" t="s">
        <v>153</v>
      </c>
      <c r="C31" s="456"/>
      <c r="D31" s="457"/>
      <c r="E31" s="1279"/>
      <c r="F31" s="459"/>
      <c r="G31" s="460"/>
      <c r="H31" s="453"/>
      <c r="I31" s="30"/>
      <c r="J31" s="30"/>
    </row>
    <row r="32" spans="1:10" s="18" customFormat="1" ht="15">
      <c r="A32" s="655"/>
      <c r="B32" s="455" t="s">
        <v>154</v>
      </c>
      <c r="C32" s="456"/>
      <c r="D32" s="457"/>
      <c r="E32" s="1279"/>
      <c r="F32" s="459"/>
      <c r="G32" s="460"/>
      <c r="H32" s="453"/>
      <c r="I32" s="30"/>
      <c r="J32" s="30"/>
    </row>
    <row r="33" spans="1:10" s="18" customFormat="1">
      <c r="A33" s="9"/>
      <c r="B33" s="10"/>
      <c r="C33" s="398" t="s">
        <v>155</v>
      </c>
      <c r="D33" s="364">
        <v>1</v>
      </c>
      <c r="E33" s="1486"/>
      <c r="F33" s="17">
        <f>E33*D33</f>
        <v>0</v>
      </c>
      <c r="G33" s="15"/>
      <c r="H33" s="31"/>
      <c r="I33" s="30"/>
      <c r="J33" s="30"/>
    </row>
    <row r="34" spans="1:10" s="18" customFormat="1">
      <c r="A34" s="123"/>
      <c r="B34" s="26"/>
      <c r="C34" s="367"/>
      <c r="D34" s="470"/>
      <c r="E34" s="1209"/>
      <c r="F34" s="380"/>
      <c r="G34" s="23"/>
      <c r="H34" s="31"/>
      <c r="I34" s="30"/>
      <c r="J34" s="30"/>
    </row>
    <row r="35" spans="1:10" s="18" customFormat="1">
      <c r="A35" s="123"/>
      <c r="B35" s="26"/>
      <c r="C35" s="367"/>
      <c r="D35" s="470"/>
      <c r="E35" s="1209"/>
      <c r="F35" s="380"/>
      <c r="G35" s="23"/>
      <c r="H35" s="31"/>
      <c r="I35" s="30"/>
      <c r="J35" s="30"/>
    </row>
    <row r="36" spans="1:10" s="18" customFormat="1" ht="90">
      <c r="A36" s="369">
        <f>A23+0.01</f>
        <v>9.0299999999999994</v>
      </c>
      <c r="B36" s="476" t="s">
        <v>158</v>
      </c>
      <c r="C36" s="449"/>
      <c r="D36" s="450"/>
      <c r="E36" s="1278"/>
      <c r="F36" s="451"/>
      <c r="G36" s="452"/>
      <c r="H36" s="453"/>
      <c r="I36" s="30"/>
      <c r="J36" s="30"/>
    </row>
    <row r="37" spans="1:10" s="18" customFormat="1" ht="30">
      <c r="A37" s="655"/>
      <c r="B37" s="486" t="s">
        <v>164</v>
      </c>
      <c r="C37" s="456"/>
      <c r="D37" s="457"/>
      <c r="E37" s="1279"/>
      <c r="F37" s="459"/>
      <c r="G37" s="460"/>
      <c r="H37" s="453"/>
      <c r="I37" s="30"/>
      <c r="J37" s="30"/>
    </row>
    <row r="38" spans="1:10" s="18" customFormat="1">
      <c r="A38" s="9"/>
      <c r="B38" s="10"/>
      <c r="C38" s="398" t="s">
        <v>155</v>
      </c>
      <c r="D38" s="364">
        <v>1</v>
      </c>
      <c r="E38" s="1486"/>
      <c r="F38" s="17">
        <f>E38*D38</f>
        <v>0</v>
      </c>
      <c r="G38" s="15"/>
      <c r="H38" s="31"/>
      <c r="I38" s="30"/>
      <c r="J38" s="30"/>
    </row>
    <row r="39" spans="1:10" s="18" customFormat="1">
      <c r="A39" s="123"/>
      <c r="B39" s="26"/>
      <c r="C39" s="367"/>
      <c r="D39" s="470"/>
      <c r="E39" s="1209"/>
      <c r="F39" s="380"/>
      <c r="G39" s="23"/>
      <c r="H39" s="31"/>
      <c r="I39" s="30"/>
      <c r="J39" s="30"/>
    </row>
    <row r="40" spans="1:10" s="18" customFormat="1">
      <c r="A40" s="472"/>
      <c r="B40" s="472"/>
      <c r="C40" s="186"/>
      <c r="D40" s="473"/>
      <c r="E40" s="1322"/>
      <c r="F40" s="471"/>
      <c r="G40" s="474"/>
      <c r="H40" s="2"/>
      <c r="I40" s="31"/>
    </row>
    <row r="41" spans="1:10" s="18" customFormat="1" ht="45">
      <c r="A41" s="369">
        <f>A36+0.01</f>
        <v>9.0399999999999991</v>
      </c>
      <c r="B41" s="476" t="s">
        <v>160</v>
      </c>
      <c r="C41" s="449"/>
      <c r="D41" s="450"/>
      <c r="E41" s="1278"/>
      <c r="F41" s="451"/>
      <c r="G41" s="452"/>
      <c r="H41" s="453"/>
      <c r="I41" s="30"/>
      <c r="J41" s="30"/>
    </row>
    <row r="42" spans="1:10" s="18" customFormat="1" ht="30">
      <c r="A42" s="655"/>
      <c r="B42" s="486" t="s">
        <v>164</v>
      </c>
      <c r="C42" s="456"/>
      <c r="D42" s="457"/>
      <c r="E42" s="1279"/>
      <c r="F42" s="459"/>
      <c r="G42" s="460"/>
      <c r="H42" s="453"/>
      <c r="I42" s="30"/>
      <c r="J42" s="30"/>
    </row>
    <row r="43" spans="1:10" s="18" customFormat="1">
      <c r="A43" s="9"/>
      <c r="B43" s="10"/>
      <c r="C43" s="398" t="s">
        <v>155</v>
      </c>
      <c r="D43" s="364">
        <v>1</v>
      </c>
      <c r="E43" s="1486"/>
      <c r="F43" s="17">
        <f>E43*D43</f>
        <v>0</v>
      </c>
      <c r="G43" s="15"/>
      <c r="H43" s="31"/>
      <c r="I43" s="30"/>
      <c r="J43" s="30"/>
    </row>
    <row r="44" spans="1:10" s="18" customFormat="1">
      <c r="A44" s="123"/>
      <c r="B44" s="26"/>
      <c r="C44" s="367"/>
      <c r="D44" s="470"/>
      <c r="E44" s="1209"/>
      <c r="F44" s="27"/>
      <c r="G44" s="23"/>
      <c r="H44" s="31"/>
      <c r="I44" s="30"/>
      <c r="J44" s="30"/>
    </row>
    <row r="45" spans="1:10" s="18" customFormat="1">
      <c r="A45" s="123"/>
      <c r="B45" s="26"/>
      <c r="C45" s="367"/>
      <c r="D45" s="470"/>
      <c r="E45" s="1209"/>
      <c r="F45" s="27"/>
      <c r="G45" s="23"/>
      <c r="H45" s="31"/>
      <c r="I45" s="30"/>
      <c r="J45" s="30"/>
    </row>
    <row r="46" spans="1:10" s="18" customFormat="1" ht="15">
      <c r="A46" s="475">
        <f>A41+0.01</f>
        <v>9.0499999999999989</v>
      </c>
      <c r="B46" s="478" t="s">
        <v>161</v>
      </c>
      <c r="C46" s="118"/>
      <c r="D46" s="784"/>
      <c r="E46" s="1282"/>
      <c r="F46" s="492"/>
    </row>
    <row r="47" spans="1:10" s="18" customFormat="1" ht="15">
      <c r="A47" s="480"/>
      <c r="B47" s="477" t="s">
        <v>162</v>
      </c>
      <c r="C47" s="481"/>
      <c r="D47" s="785"/>
      <c r="E47" s="1283"/>
      <c r="F47" s="493"/>
    </row>
    <row r="48" spans="1:10" s="18" customFormat="1" ht="30">
      <c r="A48" s="480"/>
      <c r="B48" s="477" t="s">
        <v>163</v>
      </c>
      <c r="C48" s="483"/>
      <c r="D48" s="785"/>
      <c r="E48" s="1283"/>
      <c r="F48" s="493"/>
    </row>
    <row r="49" spans="1:10" s="18" customFormat="1" ht="30">
      <c r="A49" s="485"/>
      <c r="B49" s="486" t="s">
        <v>164</v>
      </c>
      <c r="C49" s="487"/>
      <c r="D49" s="785"/>
      <c r="E49" s="1283"/>
      <c r="F49" s="493"/>
    </row>
    <row r="50" spans="1:10" s="18" customFormat="1">
      <c r="A50" s="392"/>
      <c r="B50" s="786"/>
      <c r="C50" s="398" t="s">
        <v>155</v>
      </c>
      <c r="D50" s="364">
        <v>7</v>
      </c>
      <c r="E50" s="1486"/>
      <c r="F50" s="17">
        <f>E50*D50</f>
        <v>0</v>
      </c>
    </row>
    <row r="51" spans="1:10" s="18" customFormat="1">
      <c r="A51" s="30"/>
      <c r="B51" s="499"/>
      <c r="C51" s="20"/>
      <c r="D51" s="535"/>
      <c r="E51" s="1284"/>
      <c r="F51" s="23"/>
    </row>
    <row r="52" spans="1:10" s="18" customFormat="1">
      <c r="A52" s="123"/>
      <c r="B52" s="26"/>
      <c r="C52" s="367"/>
      <c r="D52" s="470"/>
      <c r="E52" s="1209"/>
      <c r="F52" s="380"/>
      <c r="G52" s="23"/>
      <c r="H52" s="31"/>
      <c r="I52" s="30"/>
      <c r="J52" s="30"/>
    </row>
    <row r="53" spans="1:10" s="18" customFormat="1" ht="30">
      <c r="A53" s="369">
        <f>A46+0.01</f>
        <v>9.0599999999999987</v>
      </c>
      <c r="B53" s="124" t="s">
        <v>165</v>
      </c>
      <c r="C53" s="488"/>
      <c r="D53" s="489"/>
      <c r="E53" s="1278"/>
      <c r="F53" s="125"/>
      <c r="G53" s="30"/>
      <c r="H53" s="30"/>
    </row>
    <row r="54" spans="1:10" s="18" customFormat="1" ht="45">
      <c r="A54" s="655"/>
      <c r="B54" s="461" t="s">
        <v>166</v>
      </c>
      <c r="C54" s="490"/>
      <c r="D54" s="482"/>
      <c r="E54" s="1279"/>
      <c r="F54" s="458"/>
      <c r="G54" s="30"/>
      <c r="H54" s="30"/>
    </row>
    <row r="55" spans="1:10" s="18" customFormat="1" ht="45">
      <c r="A55" s="655"/>
      <c r="B55" s="455" t="s">
        <v>167</v>
      </c>
      <c r="C55" s="490"/>
      <c r="D55" s="482"/>
      <c r="E55" s="1279"/>
      <c r="F55" s="458"/>
      <c r="G55" s="30"/>
      <c r="H55" s="30"/>
    </row>
    <row r="56" spans="1:10" s="18" customFormat="1" ht="30">
      <c r="A56" s="655"/>
      <c r="B56" s="455" t="s">
        <v>168</v>
      </c>
      <c r="C56" s="490"/>
      <c r="D56" s="482"/>
      <c r="E56" s="1279"/>
      <c r="F56" s="458"/>
      <c r="G56" s="30"/>
      <c r="H56" s="30"/>
    </row>
    <row r="57" spans="1:10" s="18" customFormat="1" ht="15">
      <c r="A57" s="655"/>
      <c r="B57" s="455" t="s">
        <v>169</v>
      </c>
      <c r="C57" s="490"/>
      <c r="D57" s="482"/>
      <c r="E57" s="1279"/>
      <c r="F57" s="458"/>
      <c r="G57" s="30"/>
      <c r="H57" s="30"/>
    </row>
    <row r="58" spans="1:10" s="18" customFormat="1" ht="120">
      <c r="A58" s="655"/>
      <c r="B58" s="455" t="s">
        <v>170</v>
      </c>
      <c r="C58" s="490"/>
      <c r="D58" s="482"/>
      <c r="E58" s="1279"/>
      <c r="F58" s="458"/>
      <c r="G58" s="30"/>
      <c r="H58" s="30"/>
    </row>
    <row r="59" spans="1:10" s="18" customFormat="1" ht="105">
      <c r="A59" s="655"/>
      <c r="B59" s="455" t="s">
        <v>590</v>
      </c>
      <c r="C59" s="490"/>
      <c r="D59" s="482"/>
      <c r="E59" s="1279"/>
      <c r="F59" s="458"/>
      <c r="G59" s="30"/>
      <c r="H59" s="30"/>
    </row>
    <row r="60" spans="1:10" s="18" customFormat="1" ht="30">
      <c r="A60" s="655"/>
      <c r="B60" s="455" t="s">
        <v>171</v>
      </c>
      <c r="C60" s="490"/>
      <c r="D60" s="482"/>
      <c r="E60" s="1279"/>
      <c r="F60" s="458"/>
      <c r="G60" s="30"/>
      <c r="H60" s="30"/>
    </row>
    <row r="61" spans="1:10" s="18" customFormat="1" ht="15">
      <c r="A61" s="655"/>
      <c r="B61" s="455" t="s">
        <v>172</v>
      </c>
      <c r="C61" s="490"/>
      <c r="D61" s="482"/>
      <c r="E61" s="1279"/>
      <c r="F61" s="458"/>
      <c r="G61" s="30"/>
      <c r="H61" s="30"/>
    </row>
    <row r="62" spans="1:10" s="18" customFormat="1" ht="15">
      <c r="A62" s="655"/>
      <c r="B62" s="491" t="s">
        <v>173</v>
      </c>
      <c r="C62" s="490"/>
      <c r="D62" s="482"/>
      <c r="E62" s="1279"/>
      <c r="F62" s="458"/>
      <c r="G62" s="30"/>
      <c r="H62" s="30"/>
    </row>
    <row r="63" spans="1:10" s="18" customFormat="1" ht="15">
      <c r="A63" s="9"/>
      <c r="B63" s="10" t="s">
        <v>174</v>
      </c>
      <c r="C63" s="398" t="s">
        <v>155</v>
      </c>
      <c r="D63" s="364">
        <v>12</v>
      </c>
      <c r="E63" s="1486"/>
      <c r="F63" s="17">
        <f>E63*D63</f>
        <v>0</v>
      </c>
      <c r="G63" s="15"/>
      <c r="H63" s="31"/>
      <c r="I63" s="30"/>
      <c r="J63" s="30"/>
    </row>
    <row r="64" spans="1:10" s="18" customFormat="1" ht="15">
      <c r="A64" s="9"/>
      <c r="B64" s="10" t="s">
        <v>591</v>
      </c>
      <c r="C64" s="398" t="s">
        <v>155</v>
      </c>
      <c r="D64" s="364">
        <v>1</v>
      </c>
      <c r="E64" s="1486"/>
      <c r="F64" s="17">
        <f>E64*D64</f>
        <v>0</v>
      </c>
      <c r="G64" s="15"/>
      <c r="H64" s="31"/>
      <c r="I64" s="30"/>
      <c r="J64" s="30"/>
    </row>
    <row r="65" spans="1:10" s="18" customFormat="1">
      <c r="A65" s="123"/>
      <c r="B65" s="26"/>
      <c r="C65" s="367"/>
      <c r="D65" s="470"/>
      <c r="E65" s="1209"/>
      <c r="F65" s="27"/>
      <c r="G65" s="23"/>
      <c r="H65" s="31"/>
      <c r="I65" s="30"/>
      <c r="J65" s="30"/>
    </row>
    <row r="66" spans="1:10" s="18" customFormat="1">
      <c r="A66" s="123"/>
      <c r="B66" s="26"/>
      <c r="C66" s="367"/>
      <c r="D66" s="470"/>
      <c r="E66" s="1209"/>
      <c r="F66" s="380"/>
      <c r="G66" s="23"/>
      <c r="H66" s="31"/>
      <c r="I66" s="30"/>
      <c r="J66" s="30"/>
    </row>
    <row r="67" spans="1:10" s="18" customFormat="1" ht="15">
      <c r="A67" s="369">
        <f>A53+0.01</f>
        <v>9.0699999999999985</v>
      </c>
      <c r="B67" s="124" t="s">
        <v>592</v>
      </c>
      <c r="C67" s="124"/>
      <c r="D67" s="787"/>
      <c r="E67" s="1332"/>
      <c r="F67" s="512"/>
      <c r="G67" s="511"/>
    </row>
    <row r="68" spans="1:10" s="18" customFormat="1" ht="15">
      <c r="A68" s="655"/>
      <c r="B68" s="461" t="s">
        <v>593</v>
      </c>
      <c r="C68" s="461"/>
      <c r="D68" s="788"/>
      <c r="E68" s="1287"/>
      <c r="F68" s="493"/>
      <c r="G68" s="511"/>
    </row>
    <row r="69" spans="1:10" s="18" customFormat="1" ht="30">
      <c r="A69" s="655"/>
      <c r="B69" s="26" t="s">
        <v>594</v>
      </c>
      <c r="C69" s="477"/>
      <c r="D69" s="788"/>
      <c r="E69" s="1287"/>
      <c r="F69" s="493"/>
      <c r="G69" s="511"/>
    </row>
    <row r="70" spans="1:10" s="18" customFormat="1" ht="30">
      <c r="A70" s="655"/>
      <c r="B70" s="455" t="s">
        <v>595</v>
      </c>
      <c r="C70" s="455"/>
      <c r="D70" s="788"/>
      <c r="E70" s="1287"/>
      <c r="F70" s="493"/>
      <c r="G70" s="511"/>
    </row>
    <row r="71" spans="1:10" s="18" customFormat="1" ht="15">
      <c r="A71" s="655"/>
      <c r="B71" s="455" t="s">
        <v>172</v>
      </c>
      <c r="C71" s="455"/>
      <c r="D71" s="788"/>
      <c r="E71" s="1287"/>
      <c r="F71" s="493"/>
      <c r="G71" s="511"/>
    </row>
    <row r="72" spans="1:10" s="18" customFormat="1" ht="15">
      <c r="A72" s="9"/>
      <c r="B72" s="10"/>
      <c r="C72" s="10" t="s">
        <v>155</v>
      </c>
      <c r="D72" s="789">
        <v>1</v>
      </c>
      <c r="E72" s="1487"/>
      <c r="F72" s="529">
        <f>E72*D72</f>
        <v>0</v>
      </c>
      <c r="G72" s="511"/>
    </row>
    <row r="73" spans="1:10" s="18" customFormat="1">
      <c r="A73" s="123"/>
      <c r="B73" s="26"/>
      <c r="C73" s="26"/>
      <c r="D73" s="12"/>
      <c r="E73" s="1333"/>
      <c r="F73" s="27"/>
    </row>
    <row r="74" spans="1:10" s="18" customFormat="1">
      <c r="A74" s="123"/>
      <c r="B74" s="26"/>
      <c r="C74" s="367"/>
      <c r="D74" s="470"/>
      <c r="E74" s="1209"/>
      <c r="F74" s="380"/>
      <c r="G74" s="23"/>
      <c r="H74" s="31"/>
      <c r="I74" s="30"/>
      <c r="J74" s="30"/>
    </row>
    <row r="75" spans="1:10" s="18" customFormat="1" ht="15">
      <c r="A75" s="369">
        <f>A67+0.01</f>
        <v>9.0799999999999983</v>
      </c>
      <c r="B75" s="478" t="s">
        <v>175</v>
      </c>
      <c r="C75" s="118"/>
      <c r="D75" s="479"/>
      <c r="E75" s="1282"/>
      <c r="F75" s="200"/>
    </row>
    <row r="76" spans="1:10" s="18" customFormat="1" ht="15">
      <c r="A76" s="790"/>
      <c r="B76" s="477" t="s">
        <v>176</v>
      </c>
      <c r="C76" s="481"/>
      <c r="D76" s="482"/>
      <c r="E76" s="1283"/>
      <c r="F76" s="494"/>
      <c r="G76" s="30"/>
      <c r="H76" s="30"/>
    </row>
    <row r="77" spans="1:10" s="18" customFormat="1" ht="45">
      <c r="A77" s="790"/>
      <c r="B77" s="477" t="s">
        <v>1325</v>
      </c>
      <c r="C77" s="483"/>
      <c r="D77" s="482"/>
      <c r="E77" s="1283"/>
      <c r="F77" s="485"/>
    </row>
    <row r="78" spans="1:10" s="18" customFormat="1" ht="15">
      <c r="A78" s="790"/>
      <c r="B78" s="477" t="s">
        <v>178</v>
      </c>
      <c r="C78" s="483"/>
      <c r="D78" s="482"/>
      <c r="E78" s="1283"/>
      <c r="F78" s="485" t="s">
        <v>1324</v>
      </c>
    </row>
    <row r="79" spans="1:10" s="18" customFormat="1" ht="15">
      <c r="A79" s="790"/>
      <c r="B79" s="477" t="s">
        <v>179</v>
      </c>
      <c r="C79" s="483"/>
      <c r="D79" s="482"/>
      <c r="E79" s="1283"/>
      <c r="F79" s="485"/>
    </row>
    <row r="80" spans="1:10" s="18" customFormat="1" ht="30">
      <c r="A80" s="654"/>
      <c r="B80" s="486" t="s">
        <v>164</v>
      </c>
      <c r="C80" s="487"/>
      <c r="D80" s="482"/>
      <c r="E80" s="1283"/>
      <c r="F80" s="495"/>
      <c r="G80" s="30"/>
      <c r="H80" s="30"/>
    </row>
    <row r="81" spans="1:10" s="18" customFormat="1">
      <c r="A81" s="9"/>
      <c r="B81" s="10"/>
      <c r="C81" s="398" t="s">
        <v>155</v>
      </c>
      <c r="D81" s="364">
        <v>14</v>
      </c>
      <c r="E81" s="1486"/>
      <c r="F81" s="17">
        <f>E81*D81</f>
        <v>0</v>
      </c>
      <c r="G81" s="15"/>
      <c r="H81" s="31"/>
      <c r="I81" s="30"/>
      <c r="J81" s="30"/>
    </row>
    <row r="82" spans="1:10" s="18" customFormat="1">
      <c r="A82" s="123"/>
      <c r="B82" s="26"/>
      <c r="C82" s="367"/>
      <c r="D82" s="470"/>
      <c r="E82" s="1209"/>
      <c r="F82" s="380"/>
      <c r="G82" s="23"/>
      <c r="H82" s="31"/>
      <c r="I82" s="30"/>
      <c r="J82" s="30"/>
    </row>
    <row r="83" spans="1:10" s="18" customFormat="1">
      <c r="A83" s="123"/>
      <c r="B83" s="26"/>
      <c r="C83" s="367"/>
      <c r="D83" s="470"/>
      <c r="E83" s="1209"/>
      <c r="F83" s="380"/>
      <c r="G83" s="23"/>
      <c r="H83" s="31"/>
      <c r="I83" s="30"/>
      <c r="J83" s="30"/>
    </row>
    <row r="84" spans="1:10" s="18" customFormat="1" ht="30">
      <c r="A84" s="369">
        <f>A75+0.01</f>
        <v>9.0899999999999981</v>
      </c>
      <c r="B84" s="124" t="s">
        <v>165</v>
      </c>
      <c r="C84" s="488"/>
      <c r="D84" s="489"/>
      <c r="E84" s="1278"/>
      <c r="F84" s="125"/>
      <c r="G84" s="30"/>
      <c r="H84" s="30"/>
    </row>
    <row r="85" spans="1:10" s="18" customFormat="1" ht="45">
      <c r="A85" s="655"/>
      <c r="B85" s="461" t="s">
        <v>180</v>
      </c>
      <c r="C85" s="490"/>
      <c r="D85" s="482"/>
      <c r="E85" s="1279"/>
      <c r="F85" s="458"/>
      <c r="G85" s="30"/>
      <c r="H85" s="30"/>
    </row>
    <row r="86" spans="1:10" s="18" customFormat="1" ht="45">
      <c r="A86" s="655"/>
      <c r="B86" s="455" t="s">
        <v>167</v>
      </c>
      <c r="C86" s="490"/>
      <c r="D86" s="482"/>
      <c r="E86" s="1279"/>
      <c r="F86" s="458"/>
      <c r="G86" s="30"/>
      <c r="H86" s="30"/>
    </row>
    <row r="87" spans="1:10" s="18" customFormat="1" ht="30">
      <c r="A87" s="655"/>
      <c r="B87" s="455" t="s">
        <v>168</v>
      </c>
      <c r="C87" s="490"/>
      <c r="D87" s="482"/>
      <c r="E87" s="1279"/>
      <c r="F87" s="458"/>
      <c r="G87" s="30"/>
      <c r="H87" s="30"/>
    </row>
    <row r="88" spans="1:10" s="18" customFormat="1" ht="15">
      <c r="A88" s="655"/>
      <c r="B88" s="455" t="s">
        <v>169</v>
      </c>
      <c r="C88" s="490"/>
      <c r="D88" s="482"/>
      <c r="E88" s="1279"/>
      <c r="F88" s="458"/>
      <c r="G88" s="30"/>
      <c r="H88" s="30"/>
    </row>
    <row r="89" spans="1:10" s="18" customFormat="1" ht="135">
      <c r="A89" s="655"/>
      <c r="B89" s="455" t="s">
        <v>181</v>
      </c>
      <c r="C89" s="490"/>
      <c r="D89" s="482"/>
      <c r="E89" s="1279"/>
      <c r="F89" s="458"/>
      <c r="G89" s="30"/>
      <c r="H89" s="30"/>
    </row>
    <row r="90" spans="1:10" s="18" customFormat="1" ht="105">
      <c r="A90" s="655"/>
      <c r="B90" s="455" t="s">
        <v>590</v>
      </c>
      <c r="C90" s="490"/>
      <c r="D90" s="482"/>
      <c r="E90" s="1279"/>
      <c r="F90" s="458"/>
      <c r="G90" s="30"/>
      <c r="H90" s="30"/>
    </row>
    <row r="91" spans="1:10" s="18" customFormat="1" ht="30">
      <c r="A91" s="655"/>
      <c r="B91" s="455" t="s">
        <v>171</v>
      </c>
      <c r="C91" s="490"/>
      <c r="D91" s="482"/>
      <c r="E91" s="1279"/>
      <c r="F91" s="458"/>
      <c r="G91" s="30"/>
      <c r="H91" s="30"/>
    </row>
    <row r="92" spans="1:10" s="18" customFormat="1" ht="15">
      <c r="A92" s="655"/>
      <c r="B92" s="455" t="s">
        <v>172</v>
      </c>
      <c r="C92" s="490"/>
      <c r="D92" s="482"/>
      <c r="E92" s="1279"/>
      <c r="F92" s="458"/>
      <c r="G92" s="30"/>
      <c r="H92" s="30"/>
    </row>
    <row r="93" spans="1:10" s="18" customFormat="1" ht="15">
      <c r="A93" s="655"/>
      <c r="B93" s="491" t="s">
        <v>173</v>
      </c>
      <c r="C93" s="490"/>
      <c r="D93" s="482"/>
      <c r="E93" s="1279"/>
      <c r="F93" s="458"/>
      <c r="G93" s="30"/>
      <c r="H93" s="30"/>
    </row>
    <row r="94" spans="1:10" s="18" customFormat="1" ht="15">
      <c r="A94" s="9"/>
      <c r="B94" s="10" t="s">
        <v>182</v>
      </c>
      <c r="C94" s="398" t="s">
        <v>155</v>
      </c>
      <c r="D94" s="364">
        <v>1</v>
      </c>
      <c r="E94" s="1486"/>
      <c r="F94" s="17">
        <f>E94*D94</f>
        <v>0</v>
      </c>
      <c r="G94" s="15"/>
      <c r="H94" s="31"/>
      <c r="I94" s="30"/>
      <c r="J94" s="30"/>
    </row>
    <row r="95" spans="1:10" s="18" customFormat="1">
      <c r="A95" s="123"/>
      <c r="B95" s="26"/>
      <c r="C95" s="367"/>
      <c r="D95" s="470"/>
      <c r="E95" s="1209"/>
      <c r="F95" s="380"/>
      <c r="G95" s="23"/>
      <c r="H95" s="31"/>
      <c r="I95" s="30"/>
      <c r="J95" s="30"/>
    </row>
    <row r="96" spans="1:10" s="18" customFormat="1">
      <c r="A96" s="123"/>
      <c r="B96" s="26"/>
      <c r="C96" s="367"/>
      <c r="D96" s="470"/>
      <c r="E96" s="1209"/>
      <c r="F96" s="380"/>
      <c r="G96" s="23"/>
      <c r="H96" s="31"/>
      <c r="I96" s="30"/>
      <c r="J96" s="30"/>
    </row>
    <row r="97" spans="1:10" s="18" customFormat="1" ht="45">
      <c r="A97" s="369">
        <f>A84+0.01</f>
        <v>9.0999999999999979</v>
      </c>
      <c r="B97" s="476" t="s">
        <v>183</v>
      </c>
      <c r="C97" s="449"/>
      <c r="D97" s="450"/>
      <c r="E97" s="1278"/>
      <c r="F97" s="451"/>
      <c r="G97" s="452"/>
      <c r="H97" s="453"/>
      <c r="I97" s="30"/>
      <c r="J97" s="30"/>
    </row>
    <row r="98" spans="1:10" s="18" customFormat="1" ht="30">
      <c r="A98" s="655"/>
      <c r="B98" s="477" t="s">
        <v>164</v>
      </c>
      <c r="C98" s="456"/>
      <c r="D98" s="457"/>
      <c r="E98" s="1279"/>
      <c r="F98" s="459"/>
      <c r="G98" s="460"/>
      <c r="H98" s="453"/>
      <c r="I98" s="30"/>
      <c r="J98" s="30"/>
    </row>
    <row r="99" spans="1:10" s="18" customFormat="1">
      <c r="A99" s="9"/>
      <c r="B99" s="10"/>
      <c r="C99" s="398" t="s">
        <v>155</v>
      </c>
      <c r="D99" s="364">
        <v>1</v>
      </c>
      <c r="E99" s="1486"/>
      <c r="F99" s="17">
        <f>E99*D99</f>
        <v>0</v>
      </c>
      <c r="G99" s="15"/>
      <c r="H99" s="31"/>
      <c r="I99" s="30"/>
      <c r="J99" s="30"/>
    </row>
    <row r="100" spans="1:10" s="18" customFormat="1">
      <c r="A100" s="123"/>
      <c r="B100" s="26"/>
      <c r="C100" s="367"/>
      <c r="D100" s="470"/>
      <c r="E100" s="1209"/>
      <c r="F100" s="380"/>
      <c r="G100" s="23"/>
      <c r="H100" s="31"/>
      <c r="I100" s="30"/>
      <c r="J100" s="30"/>
    </row>
    <row r="101" spans="1:10" s="18" customFormat="1">
      <c r="A101" s="123"/>
      <c r="B101" s="26"/>
      <c r="C101" s="367"/>
      <c r="D101" s="470"/>
      <c r="E101" s="1209"/>
      <c r="F101" s="380"/>
      <c r="G101" s="23"/>
      <c r="H101" s="31"/>
      <c r="I101" s="30"/>
      <c r="J101" s="30"/>
    </row>
    <row r="102" spans="1:10" s="18" customFormat="1" ht="15">
      <c r="A102" s="369">
        <f>A97+0.01</f>
        <v>9.1099999999999977</v>
      </c>
      <c r="B102" s="478" t="s">
        <v>184</v>
      </c>
      <c r="C102" s="118"/>
      <c r="D102" s="479"/>
      <c r="E102" s="1334"/>
      <c r="F102" s="126"/>
    </row>
    <row r="103" spans="1:10" s="18" customFormat="1" ht="30">
      <c r="A103" s="790"/>
      <c r="B103" s="477" t="s">
        <v>596</v>
      </c>
      <c r="C103" s="481"/>
      <c r="D103" s="457"/>
      <c r="E103" s="1279"/>
      <c r="F103" s="458"/>
      <c r="G103" s="30"/>
      <c r="H103" s="30"/>
    </row>
    <row r="104" spans="1:10" s="18" customFormat="1" ht="15">
      <c r="A104" s="790"/>
      <c r="B104" s="477" t="s">
        <v>177</v>
      </c>
      <c r="C104" s="483"/>
      <c r="D104" s="482"/>
      <c r="E104" s="1279"/>
      <c r="F104" s="458"/>
    </row>
    <row r="105" spans="1:10" s="18" customFormat="1" ht="15">
      <c r="A105" s="790"/>
      <c r="B105" s="477" t="s">
        <v>178</v>
      </c>
      <c r="C105" s="483"/>
      <c r="D105" s="482"/>
      <c r="E105" s="1279"/>
      <c r="F105" s="458"/>
    </row>
    <row r="106" spans="1:10" s="18" customFormat="1" ht="15">
      <c r="A106" s="790"/>
      <c r="B106" s="477" t="s">
        <v>179</v>
      </c>
      <c r="C106" s="483"/>
      <c r="D106" s="482"/>
      <c r="E106" s="1279"/>
      <c r="F106" s="458"/>
    </row>
    <row r="107" spans="1:10" s="18" customFormat="1" ht="30">
      <c r="A107" s="654"/>
      <c r="B107" s="486" t="s">
        <v>164</v>
      </c>
      <c r="C107" s="487"/>
      <c r="D107" s="457"/>
      <c r="E107" s="1279"/>
      <c r="F107" s="458"/>
      <c r="G107" s="30"/>
      <c r="H107" s="30"/>
    </row>
    <row r="108" spans="1:10" s="18" customFormat="1">
      <c r="A108" s="9"/>
      <c r="B108" s="10"/>
      <c r="C108" s="398" t="s">
        <v>155</v>
      </c>
      <c r="D108" s="364">
        <v>1</v>
      </c>
      <c r="E108" s="1486"/>
      <c r="F108" s="17">
        <f>E108*D108</f>
        <v>0</v>
      </c>
      <c r="G108" s="15"/>
      <c r="H108" s="31"/>
      <c r="I108" s="30"/>
      <c r="J108" s="30"/>
    </row>
    <row r="109" spans="1:10" s="18" customFormat="1">
      <c r="A109" s="123"/>
      <c r="B109" s="26"/>
      <c r="C109" s="367"/>
      <c r="D109" s="470"/>
      <c r="E109" s="1209"/>
      <c r="F109" s="27"/>
      <c r="G109" s="23"/>
      <c r="H109" s="31"/>
      <c r="I109" s="30"/>
      <c r="J109" s="30"/>
    </row>
    <row r="110" spans="1:10" s="18" customFormat="1">
      <c r="A110" s="123"/>
      <c r="B110" s="26"/>
      <c r="C110" s="367"/>
      <c r="D110" s="470"/>
      <c r="E110" s="1209"/>
      <c r="F110" s="380"/>
      <c r="G110" s="23"/>
      <c r="H110" s="31"/>
      <c r="I110" s="30"/>
      <c r="J110" s="30"/>
    </row>
    <row r="111" spans="1:10" s="18" customFormat="1" ht="30">
      <c r="A111" s="369">
        <f>A102+0.01</f>
        <v>9.1199999999999974</v>
      </c>
      <c r="B111" s="478" t="s">
        <v>186</v>
      </c>
      <c r="C111" s="501"/>
      <c r="D111" s="479"/>
      <c r="E111" s="1334"/>
      <c r="F111" s="126"/>
    </row>
    <row r="112" spans="1:10" s="18" customFormat="1" ht="30">
      <c r="A112" s="654"/>
      <c r="B112" s="502" t="s">
        <v>187</v>
      </c>
      <c r="C112" s="503"/>
      <c r="D112" s="504"/>
      <c r="E112" s="1335"/>
      <c r="F112" s="505"/>
    </row>
    <row r="113" spans="1:10" s="18" customFormat="1" ht="45">
      <c r="A113" s="655"/>
      <c r="B113" s="455" t="s">
        <v>167</v>
      </c>
      <c r="C113" s="503"/>
      <c r="D113" s="482"/>
      <c r="E113" s="1279"/>
      <c r="F113" s="458"/>
    </row>
    <row r="114" spans="1:10" s="18" customFormat="1" ht="30">
      <c r="A114" s="655"/>
      <c r="B114" s="455" t="s">
        <v>168</v>
      </c>
      <c r="C114" s="503"/>
      <c r="D114" s="482"/>
      <c r="E114" s="1279"/>
      <c r="F114" s="458"/>
    </row>
    <row r="115" spans="1:10" s="18" customFormat="1" ht="15">
      <c r="A115" s="655"/>
      <c r="B115" s="455" t="s">
        <v>169</v>
      </c>
      <c r="C115" s="503"/>
      <c r="D115" s="482"/>
      <c r="E115" s="1279"/>
      <c r="F115" s="458"/>
    </row>
    <row r="116" spans="1:10" s="18" customFormat="1" ht="150">
      <c r="A116" s="654"/>
      <c r="B116" s="455" t="s">
        <v>188</v>
      </c>
      <c r="C116" s="503"/>
      <c r="D116" s="504"/>
      <c r="E116" s="1335"/>
      <c r="F116" s="505"/>
    </row>
    <row r="117" spans="1:10" s="18" customFormat="1" ht="30">
      <c r="A117" s="655"/>
      <c r="B117" s="455" t="s">
        <v>597</v>
      </c>
      <c r="C117" s="490"/>
      <c r="D117" s="482"/>
      <c r="E117" s="1279"/>
      <c r="F117" s="458"/>
      <c r="G117" s="30"/>
      <c r="H117" s="30"/>
    </row>
    <row r="118" spans="1:10" s="18" customFormat="1" ht="15">
      <c r="A118" s="655"/>
      <c r="B118" s="455" t="s">
        <v>172</v>
      </c>
      <c r="C118" s="503"/>
      <c r="D118" s="482"/>
      <c r="E118" s="1279"/>
      <c r="F118" s="458"/>
      <c r="G118" s="30"/>
      <c r="H118" s="30"/>
    </row>
    <row r="119" spans="1:10" s="18" customFormat="1">
      <c r="A119" s="9"/>
      <c r="B119" s="10"/>
      <c r="C119" s="398" t="s">
        <v>155</v>
      </c>
      <c r="D119" s="364">
        <v>5</v>
      </c>
      <c r="E119" s="1486"/>
      <c r="F119" s="17">
        <f>E119*D119</f>
        <v>0</v>
      </c>
      <c r="G119" s="15"/>
      <c r="H119" s="31"/>
      <c r="I119" s="30"/>
      <c r="J119" s="30"/>
    </row>
    <row r="120" spans="1:10" s="18" customFormat="1">
      <c r="A120" s="21"/>
      <c r="B120" s="507"/>
      <c r="C120" s="508"/>
      <c r="D120" s="509"/>
      <c r="E120" s="1284"/>
    </row>
    <row r="121" spans="1:10" s="18" customFormat="1">
      <c r="A121" s="123"/>
      <c r="B121" s="26"/>
      <c r="C121" s="367"/>
      <c r="D121" s="470"/>
      <c r="E121" s="1209"/>
    </row>
    <row r="122" spans="1:10" s="18" customFormat="1" ht="15">
      <c r="A122" s="369">
        <f>A111+0.01</f>
        <v>9.1299999999999972</v>
      </c>
      <c r="B122" s="124" t="s">
        <v>189</v>
      </c>
      <c r="C122" s="501"/>
      <c r="D122" s="489"/>
      <c r="E122" s="1278"/>
      <c r="F122" s="510"/>
      <c r="G122" s="157"/>
      <c r="H122" s="31"/>
      <c r="I122" s="30"/>
      <c r="J122" s="30"/>
    </row>
    <row r="123" spans="1:10" s="18" customFormat="1" ht="15">
      <c r="A123" s="654"/>
      <c r="B123" s="502" t="s">
        <v>159</v>
      </c>
      <c r="C123" s="490"/>
      <c r="D123" s="504"/>
      <c r="E123" s="1335"/>
      <c r="F123" s="511"/>
      <c r="G123" s="155"/>
      <c r="H123" s="31"/>
      <c r="I123" s="30"/>
      <c r="J123" s="30"/>
    </row>
    <row r="124" spans="1:10" s="18" customFormat="1">
      <c r="A124" s="9"/>
      <c r="B124" s="10"/>
      <c r="C124" s="398" t="s">
        <v>155</v>
      </c>
      <c r="D124" s="364">
        <v>2</v>
      </c>
      <c r="E124" s="1486"/>
      <c r="F124" s="17">
        <f>E124*D124</f>
        <v>0</v>
      </c>
      <c r="G124" s="15"/>
      <c r="H124" s="31"/>
      <c r="I124" s="30"/>
      <c r="J124" s="30"/>
    </row>
    <row r="125" spans="1:10" s="18" customFormat="1">
      <c r="A125" s="123"/>
      <c r="B125" s="26"/>
      <c r="C125" s="367"/>
      <c r="D125" s="470"/>
      <c r="E125" s="1209"/>
      <c r="F125" s="27"/>
      <c r="G125" s="23"/>
      <c r="H125" s="31"/>
      <c r="I125" s="30"/>
      <c r="J125" s="30"/>
    </row>
    <row r="126" spans="1:10" s="18" customFormat="1">
      <c r="A126" s="21"/>
      <c r="B126" s="499"/>
      <c r="C126" s="20"/>
      <c r="D126" s="500"/>
      <c r="E126" s="1284"/>
    </row>
    <row r="127" spans="1:10" s="18" customFormat="1" ht="15">
      <c r="A127" s="369">
        <f>A122+0.01</f>
        <v>9.139999999999997</v>
      </c>
      <c r="B127" s="124" t="s">
        <v>598</v>
      </c>
      <c r="C127" s="124"/>
      <c r="D127" s="791"/>
      <c r="E127" s="1336"/>
      <c r="F127" s="189">
        <f>SUM(F11:F123)*0.02</f>
        <v>0</v>
      </c>
    </row>
    <row r="128" spans="1:10" s="18" customFormat="1" ht="15">
      <c r="A128" s="654"/>
      <c r="B128" s="502" t="s">
        <v>599</v>
      </c>
      <c r="C128" s="502"/>
      <c r="D128" s="792"/>
      <c r="E128" s="1293"/>
      <c r="F128" s="505"/>
    </row>
    <row r="129" spans="1:9" s="18" customFormat="1" ht="30">
      <c r="A129" s="793"/>
      <c r="B129" s="461" t="s">
        <v>600</v>
      </c>
      <c r="C129" s="461"/>
      <c r="D129" s="792"/>
      <c r="E129" s="1337"/>
      <c r="F129" s="484"/>
    </row>
    <row r="130" spans="1:9" s="18" customFormat="1" ht="30">
      <c r="A130" s="793"/>
      <c r="B130" s="461" t="s">
        <v>601</v>
      </c>
      <c r="C130" s="461"/>
      <c r="D130" s="792"/>
      <c r="E130" s="1337"/>
      <c r="F130" s="484"/>
    </row>
    <row r="131" spans="1:9" s="18" customFormat="1" ht="45">
      <c r="A131" s="793"/>
      <c r="B131" s="461" t="s">
        <v>602</v>
      </c>
      <c r="C131" s="461"/>
      <c r="D131" s="792"/>
      <c r="E131" s="1337"/>
      <c r="F131" s="484"/>
    </row>
    <row r="132" spans="1:9" s="18" customFormat="1" ht="30">
      <c r="A132" s="793"/>
      <c r="B132" s="461" t="s">
        <v>603</v>
      </c>
      <c r="C132" s="461"/>
      <c r="D132" s="792"/>
      <c r="E132" s="1337"/>
      <c r="F132" s="484"/>
    </row>
    <row r="133" spans="1:9" s="18" customFormat="1" ht="15">
      <c r="A133" s="127"/>
      <c r="B133" s="794" t="s">
        <v>172</v>
      </c>
      <c r="C133" s="794"/>
      <c r="D133" s="795"/>
      <c r="E133" s="1338"/>
      <c r="F133" s="796"/>
    </row>
    <row r="134" spans="1:9" s="18" customFormat="1" ht="15">
      <c r="A134" s="9"/>
      <c r="B134" s="10"/>
      <c r="C134" s="10" t="s">
        <v>155</v>
      </c>
      <c r="D134" s="797">
        <v>1</v>
      </c>
      <c r="E134" s="1487"/>
      <c r="F134" s="17">
        <f>E134*D134</f>
        <v>0</v>
      </c>
    </row>
    <row r="135" spans="1:9" s="18" customFormat="1">
      <c r="A135" s="123"/>
      <c r="B135" s="26"/>
      <c r="C135" s="26"/>
      <c r="D135" s="798"/>
      <c r="E135" s="1333"/>
      <c r="F135" s="27">
        <f>SUM(F11:F123)*0.02</f>
        <v>0</v>
      </c>
    </row>
    <row r="136" spans="1:9" s="18" customFormat="1">
      <c r="A136" s="21"/>
      <c r="B136" s="499"/>
      <c r="C136" s="20"/>
      <c r="D136" s="500"/>
      <c r="E136" s="1284"/>
    </row>
    <row r="137" spans="1:9" s="18" customFormat="1" ht="105">
      <c r="A137" s="448">
        <f>A127+0.01</f>
        <v>9.1499999999999968</v>
      </c>
      <c r="B137" s="10" t="s">
        <v>604</v>
      </c>
      <c r="C137" s="10"/>
      <c r="D137" s="11"/>
      <c r="E137" s="1256"/>
      <c r="F137" s="529"/>
      <c r="G137" s="511"/>
    </row>
    <row r="138" spans="1:9" s="18" customFormat="1" ht="15">
      <c r="A138" s="37"/>
      <c r="B138" s="10"/>
      <c r="C138" s="10" t="s">
        <v>605</v>
      </c>
      <c r="D138" s="11">
        <v>9</v>
      </c>
      <c r="E138" s="1454"/>
      <c r="F138" s="529">
        <f>E138*D138</f>
        <v>0</v>
      </c>
      <c r="G138" s="511"/>
    </row>
    <row r="139" spans="1:9" s="18" customFormat="1">
      <c r="A139" s="38"/>
      <c r="B139" s="26"/>
      <c r="C139" s="26"/>
      <c r="D139" s="20"/>
      <c r="E139" s="1295"/>
      <c r="F139" s="27"/>
    </row>
    <row r="140" spans="1:9" s="18" customFormat="1">
      <c r="A140" s="472"/>
      <c r="B140" s="472"/>
      <c r="C140" s="186"/>
      <c r="D140" s="473"/>
      <c r="E140" s="1322"/>
      <c r="F140" s="471"/>
      <c r="G140" s="474"/>
      <c r="H140" s="2"/>
      <c r="I140" s="31"/>
    </row>
    <row r="141" spans="1:9" s="18" customFormat="1" ht="45">
      <c r="A141" s="369">
        <f>A137+0.01</f>
        <v>9.1599999999999966</v>
      </c>
      <c r="B141" s="515" t="s">
        <v>191</v>
      </c>
      <c r="C141" s="11"/>
      <c r="D141" s="321"/>
      <c r="E141" s="1230"/>
      <c r="F141" s="14"/>
      <c r="G141" s="157"/>
    </row>
    <row r="142" spans="1:9" s="18" customFormat="1" ht="15">
      <c r="A142" s="654"/>
      <c r="B142" s="506" t="s">
        <v>192</v>
      </c>
      <c r="C142" s="487"/>
      <c r="D142" s="504"/>
      <c r="E142" s="1339"/>
      <c r="F142" s="516"/>
      <c r="G142" s="157"/>
    </row>
    <row r="143" spans="1:9" s="18" customFormat="1" ht="15">
      <c r="A143" s="654"/>
      <c r="B143" s="506" t="s">
        <v>193</v>
      </c>
      <c r="C143" s="487"/>
      <c r="D143" s="504"/>
      <c r="E143" s="1339"/>
      <c r="F143" s="516"/>
      <c r="G143" s="157"/>
    </row>
    <row r="144" spans="1:9" s="18" customFormat="1" ht="15">
      <c r="A144" s="654"/>
      <c r="B144" s="506" t="s">
        <v>194</v>
      </c>
      <c r="C144" s="487"/>
      <c r="D144" s="504"/>
      <c r="E144" s="1339"/>
      <c r="F144" s="516"/>
      <c r="G144" s="157"/>
    </row>
    <row r="145" spans="1:10" s="18" customFormat="1" ht="15">
      <c r="A145" s="654"/>
      <c r="B145" s="506" t="s">
        <v>195</v>
      </c>
      <c r="C145" s="496"/>
      <c r="D145" s="457"/>
      <c r="E145" s="1340"/>
      <c r="F145" s="517"/>
      <c r="G145" s="157"/>
      <c r="H145" s="31"/>
      <c r="I145" s="30"/>
      <c r="J145" s="30"/>
    </row>
    <row r="146" spans="1:10" s="18" customFormat="1">
      <c r="A146" s="9"/>
      <c r="B146" s="10"/>
      <c r="C146" s="398" t="s">
        <v>5</v>
      </c>
      <c r="D146" s="364">
        <v>7</v>
      </c>
      <c r="E146" s="1486"/>
      <c r="F146" s="17">
        <f>E146*D146</f>
        <v>0</v>
      </c>
      <c r="G146" s="15"/>
      <c r="H146" s="31"/>
      <c r="I146" s="30"/>
      <c r="J146" s="30"/>
    </row>
    <row r="147" spans="1:10" s="18" customFormat="1">
      <c r="A147" s="472"/>
      <c r="B147" s="472"/>
      <c r="C147" s="186"/>
      <c r="D147" s="473"/>
      <c r="E147" s="1322"/>
      <c r="F147" s="471"/>
      <c r="G147" s="474"/>
      <c r="H147" s="2"/>
      <c r="I147" s="31"/>
    </row>
    <row r="148" spans="1:10" s="18" customFormat="1">
      <c r="A148" s="472"/>
      <c r="B148" s="472"/>
      <c r="C148" s="186"/>
      <c r="D148" s="473"/>
      <c r="E148" s="1322"/>
      <c r="F148" s="471"/>
      <c r="G148" s="474"/>
      <c r="H148" s="2"/>
      <c r="I148" s="31"/>
    </row>
    <row r="149" spans="1:10" s="18" customFormat="1" ht="135">
      <c r="A149" s="369">
        <f>A141+0.01</f>
        <v>9.1699999999999964</v>
      </c>
      <c r="B149" s="518" t="s">
        <v>196</v>
      </c>
      <c r="C149" s="11"/>
      <c r="D149" s="364"/>
      <c r="E149" s="1281"/>
      <c r="F149" s="519"/>
      <c r="G149" s="15"/>
      <c r="H149" s="31"/>
      <c r="J149" s="30"/>
    </row>
    <row r="150" spans="1:10" s="396" customFormat="1">
      <c r="A150" s="11"/>
      <c r="B150" s="19" t="s">
        <v>197</v>
      </c>
      <c r="C150" s="11" t="s">
        <v>135</v>
      </c>
      <c r="D150" s="11">
        <v>170</v>
      </c>
      <c r="E150" s="1483"/>
      <c r="F150" s="15">
        <f>E150*D150</f>
        <v>0</v>
      </c>
      <c r="G150" s="121"/>
      <c r="H150" s="394"/>
      <c r="I150" s="395"/>
      <c r="J150" s="395"/>
    </row>
    <row r="151" spans="1:10" s="396" customFormat="1">
      <c r="A151" s="20"/>
      <c r="B151" s="21"/>
      <c r="C151" s="20"/>
      <c r="D151" s="20"/>
      <c r="E151" s="1341"/>
      <c r="F151" s="23">
        <f>SUM(F10:F147)*0.01</f>
        <v>0</v>
      </c>
      <c r="G151" s="157"/>
      <c r="H151" s="394"/>
      <c r="I151" s="395"/>
      <c r="J151" s="395"/>
    </row>
    <row r="152" spans="1:10" s="18" customFormat="1">
      <c r="A152" s="472"/>
      <c r="B152" s="472"/>
      <c r="C152" s="186"/>
      <c r="D152" s="473"/>
      <c r="E152" s="1322"/>
      <c r="F152" s="471"/>
      <c r="G152" s="474"/>
      <c r="H152" s="2"/>
      <c r="I152" s="31"/>
    </row>
    <row r="153" spans="1:10" s="18" customFormat="1" ht="120">
      <c r="A153" s="369">
        <f>A149+0.01</f>
        <v>9.1799999999999962</v>
      </c>
      <c r="B153" s="518" t="s">
        <v>606</v>
      </c>
      <c r="C153" s="11"/>
      <c r="D153" s="364"/>
      <c r="E153" s="1281"/>
      <c r="F153" s="519"/>
      <c r="G153" s="15"/>
      <c r="H153" s="31"/>
      <c r="J153" s="30"/>
    </row>
    <row r="154" spans="1:10" s="396" customFormat="1">
      <c r="A154" s="11"/>
      <c r="B154" s="19" t="s">
        <v>607</v>
      </c>
      <c r="C154" s="11" t="s">
        <v>135</v>
      </c>
      <c r="D154" s="11">
        <v>12</v>
      </c>
      <c r="E154" s="1483"/>
      <c r="F154" s="15">
        <f>SUM(F10:F147)*0.02</f>
        <v>0</v>
      </c>
      <c r="G154" s="121"/>
      <c r="H154" s="394"/>
      <c r="I154" s="395"/>
      <c r="J154" s="395"/>
    </row>
    <row r="155" spans="1:10" s="396" customFormat="1">
      <c r="A155" s="20"/>
      <c r="B155" s="21"/>
      <c r="C155" s="20"/>
      <c r="D155" s="20"/>
      <c r="E155" s="1341"/>
      <c r="F155" s="23"/>
      <c r="G155" s="157"/>
      <c r="H155" s="394"/>
      <c r="I155" s="395"/>
      <c r="J155" s="395"/>
    </row>
    <row r="156" spans="1:10" s="18" customFormat="1">
      <c r="A156" s="472"/>
      <c r="C156" s="186"/>
      <c r="D156" s="473"/>
      <c r="E156" s="1322"/>
      <c r="F156" s="471"/>
      <c r="G156" s="474"/>
      <c r="H156" s="2"/>
      <c r="I156" s="31"/>
    </row>
    <row r="157" spans="1:10" s="18" customFormat="1" ht="135">
      <c r="A157" s="475">
        <f>A153+0.01</f>
        <v>9.1899999999999959</v>
      </c>
      <c r="B157" s="518" t="s">
        <v>198</v>
      </c>
      <c r="C157" s="11"/>
      <c r="D157" s="364"/>
      <c r="E157" s="1281"/>
      <c r="F157" s="519"/>
      <c r="G157" s="15"/>
      <c r="H157" s="31"/>
      <c r="J157" s="30"/>
    </row>
    <row r="158" spans="1:10" s="396" customFormat="1">
      <c r="A158" s="520"/>
      <c r="B158" s="19" t="s">
        <v>608</v>
      </c>
      <c r="C158" s="11" t="s">
        <v>135</v>
      </c>
      <c r="D158" s="11">
        <v>20</v>
      </c>
      <c r="E158" s="1483"/>
      <c r="F158" s="15">
        <f>E158*D158</f>
        <v>0</v>
      </c>
      <c r="G158" s="121"/>
      <c r="H158" s="394"/>
      <c r="I158" s="395"/>
      <c r="J158" s="395"/>
    </row>
    <row r="159" spans="1:10" s="396" customFormat="1">
      <c r="A159" s="520"/>
      <c r="B159" s="19" t="s">
        <v>199</v>
      </c>
      <c r="C159" s="11" t="s">
        <v>135</v>
      </c>
      <c r="D159" s="11">
        <v>35</v>
      </c>
      <c r="E159" s="1483"/>
      <c r="F159" s="15">
        <f>E159*D159</f>
        <v>0</v>
      </c>
      <c r="G159" s="121"/>
      <c r="H159" s="394"/>
      <c r="I159" s="395"/>
      <c r="J159" s="395"/>
    </row>
    <row r="160" spans="1:10" s="396" customFormat="1">
      <c r="A160" s="520"/>
      <c r="B160" s="19" t="s">
        <v>200</v>
      </c>
      <c r="C160" s="11" t="s">
        <v>135</v>
      </c>
      <c r="D160" s="11">
        <v>85</v>
      </c>
      <c r="E160" s="1483"/>
      <c r="F160" s="15">
        <f>E160*D160</f>
        <v>0</v>
      </c>
      <c r="G160" s="121"/>
      <c r="H160" s="394"/>
      <c r="I160" s="395"/>
      <c r="J160" s="395"/>
    </row>
    <row r="161" spans="1:10" s="396" customFormat="1">
      <c r="A161" s="11"/>
      <c r="B161" s="19" t="s">
        <v>609</v>
      </c>
      <c r="C161" s="11" t="s">
        <v>135</v>
      </c>
      <c r="D161" s="11">
        <v>50</v>
      </c>
      <c r="E161" s="1483"/>
      <c r="F161" s="15">
        <f>E161*D161</f>
        <v>0</v>
      </c>
      <c r="G161" s="121"/>
      <c r="H161" s="394"/>
      <c r="I161" s="395"/>
      <c r="J161" s="395"/>
    </row>
    <row r="162" spans="1:10" s="18" customFormat="1">
      <c r="A162" s="472"/>
      <c r="B162" s="472"/>
      <c r="C162" s="186"/>
      <c r="D162" s="473"/>
      <c r="E162" s="1322"/>
      <c r="F162" s="471"/>
      <c r="G162" s="474"/>
      <c r="H162" s="2"/>
      <c r="I162" s="31"/>
    </row>
    <row r="163" spans="1:10" s="18" customFormat="1">
      <c r="A163" s="472"/>
      <c r="B163" s="472"/>
      <c r="C163" s="186"/>
      <c r="D163" s="473"/>
      <c r="E163" s="1322"/>
      <c r="F163" s="471"/>
      <c r="G163" s="474"/>
      <c r="H163" s="2"/>
      <c r="I163" s="31"/>
    </row>
    <row r="164" spans="1:10" s="18" customFormat="1" ht="195">
      <c r="A164" s="369">
        <f>A157+0.01</f>
        <v>9.1999999999999957</v>
      </c>
      <c r="B164" s="16" t="s">
        <v>610</v>
      </c>
      <c r="C164" s="11"/>
      <c r="D164" s="364"/>
      <c r="E164" s="1281"/>
      <c r="F164" s="519"/>
      <c r="G164" s="15"/>
      <c r="H164" s="31"/>
      <c r="J164" s="30"/>
    </row>
    <row r="165" spans="1:10" s="396" customFormat="1">
      <c r="A165" s="11"/>
      <c r="B165" s="19" t="s">
        <v>201</v>
      </c>
      <c r="C165" s="11" t="s">
        <v>135</v>
      </c>
      <c r="D165" s="11">
        <v>180</v>
      </c>
      <c r="E165" s="1483"/>
      <c r="F165" s="15">
        <f>E165*D165</f>
        <v>0</v>
      </c>
      <c r="G165" s="121"/>
      <c r="H165" s="394"/>
      <c r="I165" s="395"/>
      <c r="J165" s="395"/>
    </row>
    <row r="166" spans="1:10" s="396" customFormat="1">
      <c r="A166" s="11"/>
      <c r="B166" s="19" t="s">
        <v>202</v>
      </c>
      <c r="C166" s="11" t="s">
        <v>135</v>
      </c>
      <c r="D166" s="11">
        <v>160</v>
      </c>
      <c r="E166" s="1483"/>
      <c r="F166" s="15">
        <f>E166*D166</f>
        <v>0</v>
      </c>
      <c r="G166" s="121"/>
      <c r="H166" s="394"/>
      <c r="I166" s="395"/>
      <c r="J166" s="395"/>
    </row>
    <row r="167" spans="1:10" s="396" customFormat="1">
      <c r="A167" s="11"/>
      <c r="B167" s="19" t="s">
        <v>203</v>
      </c>
      <c r="C167" s="11" t="s">
        <v>135</v>
      </c>
      <c r="D167" s="11">
        <v>95</v>
      </c>
      <c r="E167" s="1483"/>
      <c r="F167" s="15">
        <f>E167*D167</f>
        <v>0</v>
      </c>
      <c r="G167" s="121"/>
      <c r="H167" s="394"/>
      <c r="I167" s="395"/>
      <c r="J167" s="395"/>
    </row>
    <row r="168" spans="1:10" s="396" customFormat="1">
      <c r="A168" s="11"/>
      <c r="B168" s="19" t="s">
        <v>204</v>
      </c>
      <c r="C168" s="11" t="s">
        <v>135</v>
      </c>
      <c r="D168" s="11">
        <v>60</v>
      </c>
      <c r="E168" s="1483"/>
      <c r="F168" s="15">
        <f>E168*D168</f>
        <v>0</v>
      </c>
      <c r="G168" s="121"/>
      <c r="H168" s="394"/>
      <c r="I168" s="395"/>
      <c r="J168" s="395"/>
    </row>
    <row r="169" spans="1:10" s="396" customFormat="1">
      <c r="A169" s="11"/>
      <c r="B169" s="19" t="s">
        <v>611</v>
      </c>
      <c r="C169" s="11" t="s">
        <v>135</v>
      </c>
      <c r="D169" s="11">
        <v>15</v>
      </c>
      <c r="E169" s="1483"/>
      <c r="F169" s="15">
        <f>E169*D169</f>
        <v>0</v>
      </c>
      <c r="G169" s="121"/>
      <c r="H169" s="394"/>
      <c r="I169" s="395"/>
      <c r="J169" s="395"/>
    </row>
    <row r="170" spans="1:10" s="18" customFormat="1">
      <c r="A170" s="472"/>
      <c r="B170" s="472"/>
      <c r="C170" s="186"/>
      <c r="D170" s="473"/>
      <c r="E170" s="1322"/>
      <c r="F170" s="471"/>
      <c r="G170" s="474"/>
      <c r="H170" s="2"/>
      <c r="I170" s="31"/>
    </row>
    <row r="171" spans="1:10" s="18" customFormat="1">
      <c r="A171" s="472"/>
      <c r="B171" s="472"/>
      <c r="C171" s="186"/>
      <c r="D171" s="473"/>
      <c r="E171" s="1322"/>
      <c r="F171" s="471"/>
      <c r="G171" s="474"/>
      <c r="H171" s="2"/>
      <c r="I171" s="31"/>
    </row>
    <row r="172" spans="1:10" s="18" customFormat="1" ht="120">
      <c r="A172" s="369">
        <f>A164+0.01</f>
        <v>9.2099999999999955</v>
      </c>
      <c r="B172" s="521" t="s">
        <v>205</v>
      </c>
      <c r="C172" s="522"/>
      <c r="D172" s="169"/>
      <c r="E172" s="1213"/>
      <c r="F172" s="170"/>
      <c r="G172" s="154"/>
      <c r="H172" s="155"/>
    </row>
    <row r="173" spans="1:10" s="18" customFormat="1">
      <c r="A173" s="167"/>
      <c r="B173" s="171" t="s">
        <v>206</v>
      </c>
      <c r="C173" s="213" t="s">
        <v>207</v>
      </c>
      <c r="D173" s="523">
        <v>300</v>
      </c>
      <c r="E173" s="1456"/>
      <c r="F173" s="170">
        <f>E173*D173</f>
        <v>0</v>
      </c>
      <c r="G173" s="23"/>
      <c r="H173" s="155"/>
    </row>
    <row r="174" spans="1:10" s="18" customFormat="1">
      <c r="A174" s="9"/>
      <c r="B174" s="19" t="s">
        <v>612</v>
      </c>
      <c r="C174" s="11" t="s">
        <v>5</v>
      </c>
      <c r="D174" s="523">
        <v>190</v>
      </c>
      <c r="E174" s="1486"/>
      <c r="F174" s="17">
        <f t="shared" ref="F174:F179" si="0">E174*D174</f>
        <v>0</v>
      </c>
      <c r="G174" s="15"/>
    </row>
    <row r="175" spans="1:10" s="18" customFormat="1">
      <c r="A175" s="9"/>
      <c r="B175" s="19" t="s">
        <v>208</v>
      </c>
      <c r="C175" s="11" t="s">
        <v>5</v>
      </c>
      <c r="D175" s="523">
        <v>160</v>
      </c>
      <c r="E175" s="1486"/>
      <c r="F175" s="17">
        <f t="shared" si="0"/>
        <v>0</v>
      </c>
      <c r="G175" s="15"/>
    </row>
    <row r="176" spans="1:10" s="18" customFormat="1">
      <c r="A176" s="9"/>
      <c r="B176" s="19" t="s">
        <v>209</v>
      </c>
      <c r="C176" s="11" t="s">
        <v>5</v>
      </c>
      <c r="D176" s="523">
        <v>85</v>
      </c>
      <c r="E176" s="1486"/>
      <c r="F176" s="17">
        <f t="shared" si="0"/>
        <v>0</v>
      </c>
      <c r="G176" s="15"/>
    </row>
    <row r="177" spans="1:10" s="18" customFormat="1">
      <c r="A177" s="9"/>
      <c r="B177" s="19" t="s">
        <v>210</v>
      </c>
      <c r="C177" s="11" t="s">
        <v>5</v>
      </c>
      <c r="D177" s="523">
        <v>85</v>
      </c>
      <c r="E177" s="1486"/>
      <c r="F177" s="17">
        <f>E177*D177</f>
        <v>0</v>
      </c>
      <c r="G177" s="15"/>
    </row>
    <row r="178" spans="1:10" s="18" customFormat="1">
      <c r="A178" s="9"/>
      <c r="B178" s="19" t="s">
        <v>211</v>
      </c>
      <c r="C178" s="11" t="s">
        <v>5</v>
      </c>
      <c r="D178" s="523">
        <v>10</v>
      </c>
      <c r="E178" s="1486"/>
      <c r="F178" s="17">
        <f t="shared" si="0"/>
        <v>0</v>
      </c>
      <c r="G178" s="15"/>
    </row>
    <row r="179" spans="1:10" s="18" customFormat="1">
      <c r="A179" s="9"/>
      <c r="B179" s="19" t="s">
        <v>212</v>
      </c>
      <c r="C179" s="11" t="s">
        <v>5</v>
      </c>
      <c r="D179" s="523">
        <v>85</v>
      </c>
      <c r="E179" s="1486"/>
      <c r="F179" s="17">
        <f t="shared" si="0"/>
        <v>0</v>
      </c>
      <c r="G179" s="15"/>
    </row>
    <row r="180" spans="1:10" s="18" customFormat="1">
      <c r="A180" s="472"/>
      <c r="B180" s="472"/>
      <c r="C180" s="186"/>
      <c r="D180" s="473"/>
      <c r="E180" s="1322"/>
      <c r="F180" s="471"/>
      <c r="G180" s="474"/>
      <c r="H180" s="2"/>
      <c r="I180" s="31"/>
    </row>
    <row r="181" spans="1:10" s="18" customFormat="1">
      <c r="A181" s="472"/>
      <c r="B181" s="472"/>
      <c r="C181" s="186"/>
      <c r="D181" s="473"/>
      <c r="E181" s="1322"/>
      <c r="F181" s="471"/>
      <c r="G181" s="474"/>
      <c r="H181" s="2"/>
      <c r="I181" s="31"/>
    </row>
    <row r="182" spans="1:10" s="18" customFormat="1" ht="75">
      <c r="A182" s="9">
        <f>A172+0.01</f>
        <v>9.2199999999999953</v>
      </c>
      <c r="B182" s="16" t="s">
        <v>213</v>
      </c>
      <c r="C182" s="524"/>
      <c r="D182" s="11"/>
      <c r="E182" s="1342"/>
      <c r="F182" s="526">
        <f>SUM(F6:F178)*0.01</f>
        <v>0</v>
      </c>
      <c r="G182" s="527"/>
      <c r="H182" s="31"/>
      <c r="I182" s="30"/>
      <c r="J182" s="30"/>
    </row>
    <row r="183" spans="1:10" s="18" customFormat="1">
      <c r="A183" s="19"/>
      <c r="B183" s="19" t="s">
        <v>214</v>
      </c>
      <c r="C183" s="524" t="s">
        <v>135</v>
      </c>
      <c r="D183" s="11">
        <v>55</v>
      </c>
      <c r="E183" s="1460"/>
      <c r="F183" s="15">
        <f>E183*D183</f>
        <v>0</v>
      </c>
      <c r="G183" s="157"/>
    </row>
    <row r="184" spans="1:10" s="18" customFormat="1">
      <c r="A184" s="19"/>
      <c r="B184" s="19" t="s">
        <v>215</v>
      </c>
      <c r="C184" s="524" t="s">
        <v>135</v>
      </c>
      <c r="D184" s="11">
        <v>200</v>
      </c>
      <c r="E184" s="1460"/>
      <c r="F184" s="15">
        <f>E184*D184</f>
        <v>0</v>
      </c>
      <c r="G184" s="157"/>
    </row>
    <row r="185" spans="1:10" s="18" customFormat="1">
      <c r="A185" s="19"/>
      <c r="B185" s="19" t="s">
        <v>216</v>
      </c>
      <c r="C185" s="524" t="s">
        <v>135</v>
      </c>
      <c r="D185" s="11">
        <v>270</v>
      </c>
      <c r="E185" s="1460"/>
      <c r="F185" s="15">
        <f>SUM(F9:H178)*0.02</f>
        <v>0</v>
      </c>
      <c r="G185" s="157"/>
    </row>
    <row r="186" spans="1:10" s="18" customFormat="1">
      <c r="A186" s="123"/>
      <c r="B186" s="26"/>
      <c r="C186" s="20"/>
      <c r="D186" s="509"/>
      <c r="E186" s="1209"/>
    </row>
    <row r="187" spans="1:10" s="18" customFormat="1">
      <c r="A187" s="123"/>
      <c r="B187" s="26"/>
      <c r="C187" s="20"/>
      <c r="D187" s="509"/>
      <c r="E187" s="1209"/>
    </row>
    <row r="188" spans="1:10" s="18" customFormat="1" ht="75">
      <c r="A188" s="9">
        <f>A182+0.01</f>
        <v>9.2299999999999951</v>
      </c>
      <c r="B188" s="10" t="s">
        <v>217</v>
      </c>
      <c r="C188" s="11"/>
      <c r="D188" s="528"/>
      <c r="E188" s="1343"/>
      <c r="F188" s="529"/>
    </row>
    <row r="189" spans="1:10" s="18" customFormat="1">
      <c r="A189" s="19"/>
      <c r="B189" s="19" t="s">
        <v>214</v>
      </c>
      <c r="C189" s="11" t="s">
        <v>135</v>
      </c>
      <c r="D189" s="11">
        <v>55</v>
      </c>
      <c r="E189" s="1483"/>
      <c r="F189" s="15">
        <f>E189*D189</f>
        <v>0</v>
      </c>
    </row>
    <row r="190" spans="1:10" s="18" customFormat="1">
      <c r="A190" s="19"/>
      <c r="B190" s="19" t="s">
        <v>215</v>
      </c>
      <c r="C190" s="11" t="s">
        <v>135</v>
      </c>
      <c r="D190" s="11">
        <v>200</v>
      </c>
      <c r="E190" s="1483"/>
      <c r="F190" s="15">
        <f>E190*D190</f>
        <v>0</v>
      </c>
    </row>
    <row r="191" spans="1:10" s="18" customFormat="1">
      <c r="A191" s="19"/>
      <c r="B191" s="19" t="s">
        <v>216</v>
      </c>
      <c r="C191" s="11" t="s">
        <v>135</v>
      </c>
      <c r="D191" s="11">
        <v>270</v>
      </c>
      <c r="E191" s="1483"/>
      <c r="F191" s="15">
        <f>E191*D191</f>
        <v>0</v>
      </c>
    </row>
    <row r="192" spans="1:10" s="18" customFormat="1">
      <c r="A192" s="21"/>
      <c r="B192" s="21"/>
      <c r="C192" s="20"/>
      <c r="D192" s="20"/>
      <c r="E192" s="1341"/>
      <c r="F192" s="23"/>
    </row>
    <row r="193" spans="1:6" s="18" customFormat="1">
      <c r="A193" s="21"/>
      <c r="B193" s="21"/>
      <c r="C193" s="20"/>
      <c r="D193" s="20"/>
      <c r="E193" s="1341"/>
      <c r="F193" s="23"/>
    </row>
    <row r="194" spans="1:6" s="18" customFormat="1" ht="75">
      <c r="A194" s="9">
        <f>A188+0.01</f>
        <v>9.2399999999999949</v>
      </c>
      <c r="B194" s="10" t="s">
        <v>613</v>
      </c>
      <c r="C194" s="10"/>
      <c r="D194" s="11"/>
      <c r="E194" s="1256"/>
      <c r="F194" s="17"/>
    </row>
    <row r="195" spans="1:6" s="18" customFormat="1">
      <c r="A195" s="392"/>
      <c r="B195" s="19" t="s">
        <v>218</v>
      </c>
      <c r="C195" s="19" t="s">
        <v>135</v>
      </c>
      <c r="D195" s="11">
        <v>5</v>
      </c>
      <c r="E195" s="1485"/>
      <c r="F195" s="15">
        <f>E195*D195</f>
        <v>0</v>
      </c>
    </row>
    <row r="196" spans="1:6" s="18" customFormat="1">
      <c r="A196" s="392"/>
      <c r="B196" s="19" t="s">
        <v>219</v>
      </c>
      <c r="C196" s="19" t="s">
        <v>135</v>
      </c>
      <c r="D196" s="11">
        <v>40</v>
      </c>
      <c r="E196" s="1485"/>
      <c r="F196" s="15">
        <f>E196*D196</f>
        <v>0</v>
      </c>
    </row>
    <row r="197" spans="1:6" s="18" customFormat="1">
      <c r="A197" s="392"/>
      <c r="B197" s="19" t="s">
        <v>220</v>
      </c>
      <c r="C197" s="19" t="s">
        <v>135</v>
      </c>
      <c r="D197" s="11">
        <v>20</v>
      </c>
      <c r="E197" s="1485"/>
      <c r="F197" s="15">
        <f>E197*D197</f>
        <v>0</v>
      </c>
    </row>
    <row r="198" spans="1:6" s="18" customFormat="1">
      <c r="A198" s="392"/>
      <c r="B198" s="19" t="s">
        <v>223</v>
      </c>
      <c r="C198" s="19" t="s">
        <v>135</v>
      </c>
      <c r="D198" s="11">
        <v>10</v>
      </c>
      <c r="E198" s="1485"/>
      <c r="F198" s="15">
        <f>E198*D198</f>
        <v>0</v>
      </c>
    </row>
    <row r="199" spans="1:6" s="18" customFormat="1">
      <c r="A199" s="532"/>
      <c r="B199" s="21"/>
      <c r="C199" s="21"/>
      <c r="D199" s="20"/>
      <c r="E199" s="1231"/>
      <c r="F199" s="23"/>
    </row>
    <row r="200" spans="1:6" s="18" customFormat="1">
      <c r="A200" s="532"/>
      <c r="B200" s="21"/>
      <c r="C200" s="21"/>
      <c r="D200" s="20"/>
      <c r="E200" s="1231"/>
      <c r="F200" s="23"/>
    </row>
    <row r="201" spans="1:6" s="18" customFormat="1" ht="15">
      <c r="A201" s="37">
        <f>A194+0.01</f>
        <v>9.2499999999999947</v>
      </c>
      <c r="B201" s="10" t="s">
        <v>222</v>
      </c>
      <c r="C201" s="10"/>
      <c r="D201" s="11"/>
      <c r="E201" s="1478"/>
      <c r="F201" s="17"/>
    </row>
    <row r="202" spans="1:6" s="18" customFormat="1">
      <c r="A202" s="392"/>
      <c r="B202" s="19" t="s">
        <v>218</v>
      </c>
      <c r="C202" s="19" t="s">
        <v>5</v>
      </c>
      <c r="D202" s="11">
        <v>1</v>
      </c>
      <c r="E202" s="1485"/>
      <c r="F202" s="15">
        <f>E202*D202</f>
        <v>0</v>
      </c>
    </row>
    <row r="203" spans="1:6" s="18" customFormat="1">
      <c r="A203" s="392"/>
      <c r="B203" s="19" t="s">
        <v>219</v>
      </c>
      <c r="C203" s="19" t="s">
        <v>5</v>
      </c>
      <c r="D203" s="11">
        <v>9</v>
      </c>
      <c r="E203" s="1485"/>
      <c r="F203" s="15">
        <f>E203*D203</f>
        <v>0</v>
      </c>
    </row>
    <row r="204" spans="1:6" s="18" customFormat="1">
      <c r="A204" s="392"/>
      <c r="B204" s="19" t="s">
        <v>220</v>
      </c>
      <c r="C204" s="19" t="s">
        <v>5</v>
      </c>
      <c r="D204" s="11">
        <v>1</v>
      </c>
      <c r="E204" s="1485"/>
      <c r="F204" s="15">
        <f>E204*D204</f>
        <v>0</v>
      </c>
    </row>
    <row r="205" spans="1:6" s="18" customFormat="1">
      <c r="A205" s="392"/>
      <c r="B205" s="19" t="s">
        <v>223</v>
      </c>
      <c r="C205" s="19" t="s">
        <v>5</v>
      </c>
      <c r="D205" s="11">
        <v>2</v>
      </c>
      <c r="E205" s="1485"/>
      <c r="F205" s="15">
        <f>E205*D205</f>
        <v>0</v>
      </c>
    </row>
    <row r="206" spans="1:6" s="18" customFormat="1">
      <c r="A206" s="21"/>
      <c r="B206" s="21"/>
      <c r="C206" s="20"/>
      <c r="D206" s="20"/>
      <c r="E206" s="1341"/>
      <c r="F206" s="23"/>
    </row>
    <row r="207" spans="1:6" s="18" customFormat="1">
      <c r="A207" s="123"/>
      <c r="B207" s="402"/>
      <c r="C207" s="188"/>
      <c r="D207" s="500"/>
      <c r="E207" s="1344"/>
      <c r="F207" s="534"/>
    </row>
    <row r="208" spans="1:6" s="18" customFormat="1" ht="45">
      <c r="A208" s="37">
        <f>A201+0.01</f>
        <v>9.2599999999999945</v>
      </c>
      <c r="B208" s="10" t="s">
        <v>224</v>
      </c>
      <c r="C208" s="11"/>
      <c r="D208" s="11"/>
      <c r="E208" s="1256"/>
      <c r="F208" s="529"/>
    </row>
    <row r="209" spans="1:9" s="18" customFormat="1">
      <c r="A209" s="19"/>
      <c r="B209" s="19" t="s">
        <v>225</v>
      </c>
      <c r="C209" s="11" t="s">
        <v>135</v>
      </c>
      <c r="D209" s="11">
        <v>110</v>
      </c>
      <c r="E209" s="1488"/>
      <c r="F209" s="15">
        <f>E209*D209</f>
        <v>0</v>
      </c>
    </row>
    <row r="210" spans="1:9" s="18" customFormat="1">
      <c r="A210" s="19"/>
      <c r="B210" s="19" t="s">
        <v>226</v>
      </c>
      <c r="C210" s="11" t="s">
        <v>135</v>
      </c>
      <c r="D210" s="11">
        <v>40</v>
      </c>
      <c r="E210" s="1488"/>
      <c r="F210" s="15">
        <f>E210*D210</f>
        <v>0</v>
      </c>
    </row>
    <row r="211" spans="1:9" s="18" customFormat="1">
      <c r="A211" s="19"/>
      <c r="B211" s="19" t="s">
        <v>221</v>
      </c>
      <c r="C211" s="11" t="s">
        <v>135</v>
      </c>
      <c r="D211" s="11">
        <v>30</v>
      </c>
      <c r="E211" s="1488"/>
      <c r="F211" s="15">
        <f>E211*D211</f>
        <v>0</v>
      </c>
    </row>
    <row r="212" spans="1:9" s="18" customFormat="1">
      <c r="A212" s="19"/>
      <c r="B212" s="19" t="s">
        <v>614</v>
      </c>
      <c r="C212" s="11" t="s">
        <v>135</v>
      </c>
      <c r="D212" s="11">
        <v>40</v>
      </c>
      <c r="E212" s="1488"/>
      <c r="F212" s="15">
        <f>E212*D212</f>
        <v>0</v>
      </c>
    </row>
    <row r="213" spans="1:9" s="18" customFormat="1">
      <c r="A213" s="21"/>
      <c r="B213" s="21"/>
      <c r="C213" s="20"/>
      <c r="D213" s="20"/>
      <c r="E213" s="1345"/>
      <c r="F213" s="23"/>
    </row>
    <row r="214" spans="1:9" s="18" customFormat="1">
      <c r="A214" s="472"/>
      <c r="B214" s="472"/>
      <c r="C214" s="186"/>
      <c r="D214" s="473"/>
      <c r="E214" s="1322"/>
      <c r="F214" s="471"/>
      <c r="G214" s="474"/>
      <c r="H214" s="2"/>
      <c r="I214" s="31"/>
    </row>
    <row r="215" spans="1:9" s="418" customFormat="1" ht="45">
      <c r="A215" s="9">
        <f>A208+0.01</f>
        <v>9.2699999999999942</v>
      </c>
      <c r="B215" s="320" t="s">
        <v>615</v>
      </c>
      <c r="C215" s="320"/>
      <c r="D215" s="11"/>
      <c r="E215" s="1230"/>
      <c r="F215" s="558"/>
    </row>
    <row r="216" spans="1:9" s="418" customFormat="1">
      <c r="A216" s="19"/>
      <c r="B216" s="11" t="s">
        <v>616</v>
      </c>
      <c r="C216" s="19" t="s">
        <v>5</v>
      </c>
      <c r="D216" s="11">
        <v>2</v>
      </c>
      <c r="E216" s="1460"/>
      <c r="F216" s="531">
        <f>E216*D216</f>
        <v>0</v>
      </c>
    </row>
    <row r="217" spans="1:9" s="418" customFormat="1">
      <c r="A217" s="19"/>
      <c r="B217" s="11" t="s">
        <v>617</v>
      </c>
      <c r="C217" s="19" t="s">
        <v>5</v>
      </c>
      <c r="D217" s="11">
        <v>2</v>
      </c>
      <c r="E217" s="1460"/>
      <c r="F217" s="531">
        <f>E217*D217</f>
        <v>0</v>
      </c>
    </row>
    <row r="218" spans="1:9" s="418" customFormat="1">
      <c r="A218" s="19"/>
      <c r="B218" s="11" t="s">
        <v>618</v>
      </c>
      <c r="C218" s="19" t="s">
        <v>5</v>
      </c>
      <c r="D218" s="11">
        <v>1</v>
      </c>
      <c r="E218" s="1460"/>
      <c r="F218" s="531">
        <f>E218*D218</f>
        <v>0</v>
      </c>
    </row>
    <row r="219" spans="1:9" s="418" customFormat="1">
      <c r="A219" s="21"/>
      <c r="B219" s="20"/>
      <c r="C219" s="21"/>
      <c r="D219" s="20"/>
      <c r="E219" s="1231"/>
      <c r="F219" s="23"/>
    </row>
    <row r="220" spans="1:9" s="418" customFormat="1">
      <c r="A220" s="21"/>
      <c r="B220" s="20"/>
      <c r="C220" s="21"/>
      <c r="D220" s="20"/>
      <c r="E220" s="1231"/>
      <c r="F220" s="23"/>
    </row>
    <row r="221" spans="1:9" s="18" customFormat="1" ht="60">
      <c r="A221" s="37">
        <f>A215+0.01</f>
        <v>9.279999999999994</v>
      </c>
      <c r="B221" s="10" t="s">
        <v>619</v>
      </c>
      <c r="C221" s="320"/>
      <c r="D221" s="11"/>
      <c r="E221" s="1230"/>
      <c r="F221" s="558"/>
      <c r="G221" s="23"/>
    </row>
    <row r="222" spans="1:9" s="18" customFormat="1" ht="15">
      <c r="A222" s="37"/>
      <c r="B222" s="10" t="s">
        <v>620</v>
      </c>
      <c r="C222" s="19" t="s">
        <v>5</v>
      </c>
      <c r="D222" s="11">
        <v>4</v>
      </c>
      <c r="E222" s="1460"/>
      <c r="F222" s="531">
        <f>E222*D222</f>
        <v>0</v>
      </c>
      <c r="G222" s="23"/>
    </row>
    <row r="223" spans="1:9" s="18" customFormat="1">
      <c r="A223" s="38"/>
      <c r="B223" s="26"/>
      <c r="C223" s="21"/>
      <c r="D223" s="20"/>
      <c r="E223" s="1231"/>
      <c r="F223" s="23"/>
      <c r="G223" s="23"/>
    </row>
    <row r="224" spans="1:9" s="418" customFormat="1">
      <c r="A224" s="21"/>
      <c r="B224" s="20"/>
      <c r="C224" s="21"/>
      <c r="D224" s="20"/>
      <c r="E224" s="1231"/>
      <c r="F224" s="23"/>
    </row>
    <row r="225" spans="1:9" s="18" customFormat="1" ht="30">
      <c r="A225" s="306">
        <f>A221+0.01</f>
        <v>9.2899999999999938</v>
      </c>
      <c r="B225" s="545" t="s">
        <v>241</v>
      </c>
      <c r="C225" s="546"/>
      <c r="D225" s="547"/>
      <c r="E225" s="1346"/>
      <c r="F225" s="548"/>
    </row>
    <row r="226" spans="1:9" s="18" customFormat="1" ht="150">
      <c r="A226" s="799"/>
      <c r="B226" s="549" t="s">
        <v>621</v>
      </c>
      <c r="C226" s="546"/>
      <c r="D226" s="547"/>
      <c r="E226" s="1346"/>
      <c r="F226" s="548"/>
    </row>
    <row r="227" spans="1:9" s="18" customFormat="1" ht="15">
      <c r="A227" s="306"/>
      <c r="B227" s="308" t="s">
        <v>242</v>
      </c>
      <c r="C227" s="546" t="s">
        <v>5</v>
      </c>
      <c r="D227" s="541">
        <v>1</v>
      </c>
      <c r="E227" s="1454"/>
      <c r="F227" s="550">
        <f>E227*D227</f>
        <v>0</v>
      </c>
    </row>
    <row r="228" spans="1:9" s="18" customFormat="1">
      <c r="A228" s="472"/>
      <c r="B228" s="472"/>
      <c r="C228" s="186"/>
      <c r="D228" s="473"/>
      <c r="E228" s="1322"/>
      <c r="F228" s="471"/>
      <c r="G228" s="474"/>
      <c r="H228" s="2"/>
      <c r="I228" s="31"/>
    </row>
    <row r="229" spans="1:9" s="18" customFormat="1">
      <c r="A229" s="184"/>
      <c r="B229" s="184"/>
      <c r="C229" s="20"/>
      <c r="D229" s="500"/>
      <c r="E229" s="1347"/>
      <c r="F229" s="31"/>
      <c r="G229" s="544"/>
      <c r="H229" s="2"/>
      <c r="I229" s="31"/>
    </row>
    <row r="230" spans="1:9" s="18" customFormat="1" ht="45">
      <c r="A230" s="306">
        <f>A225+0.01</f>
        <v>9.2999999999999936</v>
      </c>
      <c r="B230" s="549" t="s">
        <v>243</v>
      </c>
      <c r="C230" s="537"/>
      <c r="D230" s="321"/>
      <c r="E230" s="1348"/>
      <c r="F230" s="538"/>
    </row>
    <row r="231" spans="1:9" s="18" customFormat="1" ht="165">
      <c r="A231" s="799"/>
      <c r="B231" s="545" t="s">
        <v>622</v>
      </c>
      <c r="C231" s="11"/>
      <c r="D231" s="321"/>
      <c r="E231" s="1348"/>
      <c r="F231" s="538"/>
    </row>
    <row r="232" spans="1:9" s="18" customFormat="1">
      <c r="A232" s="306"/>
      <c r="B232" s="308"/>
      <c r="C232" s="11" t="s">
        <v>5</v>
      </c>
      <c r="D232" s="523">
        <v>1</v>
      </c>
      <c r="E232" s="1454"/>
      <c r="F232" s="17">
        <f>E232*D232</f>
        <v>0</v>
      </c>
    </row>
    <row r="233" spans="1:9" s="18" customFormat="1">
      <c r="A233" s="184"/>
      <c r="B233" s="184"/>
      <c r="C233" s="20"/>
      <c r="D233" s="500"/>
      <c r="E233" s="1347"/>
      <c r="F233" s="31"/>
      <c r="G233" s="544"/>
      <c r="H233" s="2"/>
      <c r="I233" s="31"/>
    </row>
    <row r="234" spans="1:9" s="18" customFormat="1">
      <c r="A234" s="184"/>
      <c r="B234" s="184"/>
      <c r="C234" s="20"/>
      <c r="D234" s="500"/>
      <c r="E234" s="1347"/>
      <c r="F234" s="31"/>
      <c r="G234" s="544"/>
      <c r="H234" s="2"/>
      <c r="I234" s="31"/>
    </row>
    <row r="235" spans="1:9" s="18" customFormat="1" ht="60">
      <c r="A235" s="306">
        <f>A230+0.01</f>
        <v>9.3099999999999934</v>
      </c>
      <c r="B235" s="549" t="s">
        <v>244</v>
      </c>
      <c r="C235" s="213"/>
      <c r="D235" s="551"/>
      <c r="E235" s="1349"/>
      <c r="F235" s="538"/>
    </row>
    <row r="236" spans="1:9" s="18" customFormat="1" ht="165">
      <c r="A236" s="799"/>
      <c r="B236" s="545" t="s">
        <v>245</v>
      </c>
      <c r="C236" s="546"/>
      <c r="D236" s="547"/>
      <c r="E236" s="1346"/>
      <c r="F236" s="538"/>
    </row>
    <row r="237" spans="1:9" s="18" customFormat="1">
      <c r="A237" s="306"/>
      <c r="B237" s="308"/>
      <c r="C237" s="11" t="s">
        <v>5</v>
      </c>
      <c r="D237" s="523">
        <v>1</v>
      </c>
      <c r="E237" s="1454"/>
      <c r="F237" s="17">
        <f>E237*D237</f>
        <v>0</v>
      </c>
    </row>
    <row r="238" spans="1:9" s="18" customFormat="1">
      <c r="A238" s="184"/>
      <c r="B238" s="184"/>
      <c r="C238" s="20"/>
      <c r="D238" s="500"/>
      <c r="E238" s="1347"/>
      <c r="F238" s="31"/>
      <c r="G238" s="544"/>
      <c r="H238" s="2"/>
      <c r="I238" s="31"/>
    </row>
    <row r="239" spans="1:9" s="18" customFormat="1">
      <c r="A239" s="184"/>
      <c r="B239" s="184"/>
      <c r="C239" s="20"/>
      <c r="D239" s="500"/>
      <c r="E239" s="1347"/>
      <c r="F239" s="31"/>
      <c r="G239" s="544"/>
      <c r="H239" s="2"/>
      <c r="I239" s="31"/>
    </row>
    <row r="240" spans="1:9" s="18" customFormat="1" ht="45">
      <c r="A240" s="306">
        <f>A235+0.01</f>
        <v>9.3199999999999932</v>
      </c>
      <c r="B240" s="549" t="s">
        <v>246</v>
      </c>
      <c r="C240" s="213"/>
      <c r="D240" s="551"/>
      <c r="E240" s="1349"/>
      <c r="F240" s="538"/>
    </row>
    <row r="241" spans="1:10" s="18" customFormat="1" ht="180">
      <c r="A241" s="799"/>
      <c r="B241" s="545" t="s">
        <v>247</v>
      </c>
      <c r="C241" s="546"/>
      <c r="D241" s="547"/>
      <c r="E241" s="1346"/>
      <c r="F241" s="538"/>
    </row>
    <row r="242" spans="1:10" s="18" customFormat="1">
      <c r="A242" s="306"/>
      <c r="B242" s="308"/>
      <c r="C242" s="11" t="s">
        <v>5</v>
      </c>
      <c r="D242" s="523">
        <v>1</v>
      </c>
      <c r="E242" s="1454"/>
      <c r="F242" s="17">
        <f>E242*D242</f>
        <v>0</v>
      </c>
    </row>
    <row r="243" spans="1:10" s="418" customFormat="1">
      <c r="A243" s="21"/>
      <c r="B243" s="20"/>
      <c r="C243" s="21"/>
      <c r="D243" s="20"/>
      <c r="E243" s="1231"/>
      <c r="F243" s="23"/>
    </row>
    <row r="244" spans="1:10" s="418" customFormat="1">
      <c r="A244" s="21"/>
      <c r="B244" s="20"/>
      <c r="C244" s="21"/>
      <c r="D244" s="20"/>
      <c r="E244" s="1231"/>
      <c r="F244" s="23"/>
    </row>
    <row r="245" spans="1:10" s="18" customFormat="1" ht="30">
      <c r="A245" s="9">
        <f>A240+0.01</f>
        <v>9.329999999999993</v>
      </c>
      <c r="B245" s="10" t="s">
        <v>37</v>
      </c>
      <c r="C245" s="11"/>
      <c r="D245" s="364"/>
      <c r="E245" s="1281"/>
      <c r="F245" s="519"/>
      <c r="G245" s="15"/>
      <c r="H245" s="31"/>
      <c r="I245" s="30"/>
      <c r="J245" s="30"/>
    </row>
    <row r="246" spans="1:10" s="18" customFormat="1" ht="15">
      <c r="A246" s="9"/>
      <c r="B246" s="10" t="s">
        <v>227</v>
      </c>
      <c r="C246" s="11" t="s">
        <v>5</v>
      </c>
      <c r="D246" s="364">
        <v>8</v>
      </c>
      <c r="E246" s="1485"/>
      <c r="F246" s="15">
        <f t="shared" ref="F246:F251" si="1">E246*D246</f>
        <v>0</v>
      </c>
      <c r="G246" s="15"/>
      <c r="H246" s="31"/>
      <c r="I246" s="30"/>
      <c r="J246" s="30"/>
    </row>
    <row r="247" spans="1:10" s="18" customFormat="1" ht="15">
      <c r="A247" s="9"/>
      <c r="B247" s="10" t="s">
        <v>27</v>
      </c>
      <c r="C247" s="11" t="s">
        <v>5</v>
      </c>
      <c r="D247" s="364">
        <v>5</v>
      </c>
      <c r="E247" s="1485"/>
      <c r="F247" s="15">
        <f t="shared" si="1"/>
        <v>0</v>
      </c>
      <c r="G247" s="15"/>
      <c r="H247" s="31"/>
      <c r="I247" s="30"/>
      <c r="J247" s="30"/>
    </row>
    <row r="248" spans="1:10" s="18" customFormat="1" ht="15">
      <c r="A248" s="9"/>
      <c r="B248" s="10" t="s">
        <v>228</v>
      </c>
      <c r="C248" s="11" t="s">
        <v>5</v>
      </c>
      <c r="D248" s="364">
        <v>11</v>
      </c>
      <c r="E248" s="1485"/>
      <c r="F248" s="15">
        <f t="shared" si="1"/>
        <v>0</v>
      </c>
      <c r="G248" s="15"/>
      <c r="H248" s="31"/>
      <c r="I248" s="30"/>
      <c r="J248" s="30"/>
    </row>
    <row r="249" spans="1:10" s="18" customFormat="1" ht="15">
      <c r="A249" s="9"/>
      <c r="B249" s="10" t="s">
        <v>229</v>
      </c>
      <c r="C249" s="11" t="s">
        <v>5</v>
      </c>
      <c r="D249" s="364">
        <v>5</v>
      </c>
      <c r="E249" s="1485"/>
      <c r="F249" s="15">
        <f t="shared" si="1"/>
        <v>0</v>
      </c>
      <c r="G249" s="15"/>
      <c r="H249" s="31"/>
      <c r="I249" s="30"/>
      <c r="J249" s="30"/>
    </row>
    <row r="250" spans="1:10" s="18" customFormat="1" ht="15">
      <c r="A250" s="9"/>
      <c r="B250" s="10" t="s">
        <v>230</v>
      </c>
      <c r="C250" s="11" t="s">
        <v>5</v>
      </c>
      <c r="D250" s="364">
        <v>6</v>
      </c>
      <c r="E250" s="1485"/>
      <c r="F250" s="531">
        <f t="shared" si="1"/>
        <v>0</v>
      </c>
      <c r="G250" s="15"/>
      <c r="H250" s="31"/>
      <c r="I250" s="30"/>
      <c r="J250" s="30"/>
    </row>
    <row r="251" spans="1:10" s="18" customFormat="1" ht="15">
      <c r="A251" s="9"/>
      <c r="B251" s="10" t="s">
        <v>574</v>
      </c>
      <c r="C251" s="11" t="s">
        <v>5</v>
      </c>
      <c r="D251" s="364">
        <v>6</v>
      </c>
      <c r="E251" s="1485"/>
      <c r="F251" s="531">
        <f t="shared" si="1"/>
        <v>0</v>
      </c>
      <c r="G251" s="15"/>
      <c r="H251" s="31"/>
      <c r="I251" s="30"/>
      <c r="J251" s="30"/>
    </row>
    <row r="252" spans="1:10" s="18" customFormat="1">
      <c r="A252" s="472"/>
      <c r="B252" s="472"/>
      <c r="C252" s="186"/>
      <c r="D252" s="473"/>
      <c r="E252" s="1322"/>
      <c r="F252" s="471"/>
      <c r="G252" s="474"/>
      <c r="H252" s="2"/>
      <c r="I252" s="31"/>
    </row>
    <row r="253" spans="1:10" s="18" customFormat="1">
      <c r="A253" s="472"/>
      <c r="B253" s="472"/>
      <c r="C253" s="186"/>
      <c r="D253" s="473"/>
      <c r="E253" s="1200"/>
      <c r="F253" s="471"/>
      <c r="G253" s="474"/>
      <c r="H253" s="2"/>
      <c r="I253" s="31"/>
    </row>
    <row r="254" spans="1:10" s="18" customFormat="1" ht="180">
      <c r="A254" s="9">
        <f>A245+0.01</f>
        <v>9.3399999999999928</v>
      </c>
      <c r="B254" s="10" t="s">
        <v>234</v>
      </c>
      <c r="C254" s="11"/>
      <c r="D254" s="523"/>
      <c r="E254" s="1281"/>
      <c r="F254" s="185"/>
      <c r="G254" s="15"/>
      <c r="H254" s="31"/>
      <c r="I254" s="30"/>
      <c r="J254" s="30"/>
    </row>
    <row r="255" spans="1:10" s="18" customFormat="1" ht="15">
      <c r="A255" s="9"/>
      <c r="B255" s="10" t="s">
        <v>227</v>
      </c>
      <c r="C255" s="11" t="s">
        <v>5</v>
      </c>
      <c r="D255" s="11">
        <v>6</v>
      </c>
      <c r="E255" s="1454"/>
      <c r="F255" s="531">
        <f>E255*D255</f>
        <v>0</v>
      </c>
      <c r="G255" s="15"/>
    </row>
    <row r="256" spans="1:10" s="18" customFormat="1" ht="15">
      <c r="A256" s="9"/>
      <c r="B256" s="10" t="s">
        <v>27</v>
      </c>
      <c r="C256" s="11" t="s">
        <v>5</v>
      </c>
      <c r="D256" s="11">
        <v>2</v>
      </c>
      <c r="E256" s="1454"/>
      <c r="F256" s="531">
        <f>E256*D256</f>
        <v>0</v>
      </c>
      <c r="G256" s="15"/>
    </row>
    <row r="257" spans="1:10" s="18" customFormat="1">
      <c r="A257" s="123"/>
      <c r="B257" s="26"/>
      <c r="C257" s="20"/>
      <c r="D257" s="20"/>
      <c r="E257" s="1295"/>
      <c r="F257" s="23"/>
      <c r="G257" s="23"/>
    </row>
    <row r="258" spans="1:10" s="18" customFormat="1">
      <c r="A258" s="472"/>
      <c r="B258" s="472"/>
      <c r="C258" s="186"/>
      <c r="D258" s="473"/>
      <c r="E258" s="1322"/>
      <c r="F258" s="471"/>
      <c r="G258" s="474"/>
      <c r="H258" s="2"/>
      <c r="I258" s="31"/>
    </row>
    <row r="259" spans="1:10" s="18" customFormat="1" ht="30">
      <c r="A259" s="190">
        <f>A254+0.01</f>
        <v>9.3499999999999925</v>
      </c>
      <c r="B259" s="400" t="s">
        <v>231</v>
      </c>
      <c r="C259" s="11"/>
      <c r="D259" s="120"/>
      <c r="E259" s="1343"/>
      <c r="F259" s="529"/>
      <c r="G259" s="23"/>
      <c r="H259" s="31"/>
      <c r="I259" s="30"/>
      <c r="J259" s="30"/>
    </row>
    <row r="260" spans="1:10" s="18" customFormat="1" ht="15">
      <c r="A260" s="9"/>
      <c r="B260" s="400" t="s">
        <v>228</v>
      </c>
      <c r="C260" s="11" t="s">
        <v>5</v>
      </c>
      <c r="D260" s="364">
        <v>1</v>
      </c>
      <c r="E260" s="1489"/>
      <c r="F260" s="529">
        <f>E260*D260</f>
        <v>0</v>
      </c>
      <c r="G260" s="23"/>
      <c r="H260" s="31"/>
      <c r="I260" s="30"/>
      <c r="J260" s="30"/>
    </row>
    <row r="261" spans="1:10" s="18" customFormat="1" ht="15">
      <c r="A261" s="9"/>
      <c r="B261" s="400" t="s">
        <v>230</v>
      </c>
      <c r="C261" s="11" t="s">
        <v>5</v>
      </c>
      <c r="D261" s="364">
        <v>1</v>
      </c>
      <c r="E261" s="1489"/>
      <c r="F261" s="529">
        <f>E261*D261</f>
        <v>0</v>
      </c>
      <c r="G261" s="23"/>
      <c r="H261" s="31"/>
      <c r="I261" s="30"/>
      <c r="J261" s="30"/>
    </row>
    <row r="262" spans="1:10" s="18" customFormat="1">
      <c r="A262" s="123"/>
      <c r="B262" s="402"/>
      <c r="C262" s="20"/>
      <c r="D262" s="535"/>
      <c r="E262" s="1209"/>
      <c r="F262" s="27"/>
      <c r="G262" s="23"/>
      <c r="H262" s="31"/>
      <c r="I262" s="30"/>
      <c r="J262" s="30"/>
    </row>
    <row r="263" spans="1:10" s="18" customFormat="1">
      <c r="A263" s="123"/>
      <c r="B263" s="402"/>
      <c r="C263" s="20"/>
      <c r="D263" s="535"/>
      <c r="E263" s="1209"/>
      <c r="F263" s="27"/>
      <c r="G263" s="23"/>
      <c r="H263" s="31"/>
      <c r="I263" s="30"/>
      <c r="J263" s="30"/>
    </row>
    <row r="264" spans="1:10" s="18" customFormat="1" ht="15">
      <c r="A264" s="190">
        <f>A259+0.01</f>
        <v>9.3599999999999923</v>
      </c>
      <c r="B264" s="10" t="s">
        <v>232</v>
      </c>
      <c r="C264" s="11"/>
      <c r="D264" s="120"/>
      <c r="E264" s="1281"/>
      <c r="F264" s="17"/>
      <c r="G264" s="23"/>
      <c r="H264" s="31"/>
      <c r="I264" s="30"/>
      <c r="J264" s="30"/>
    </row>
    <row r="265" spans="1:10" s="18" customFormat="1" ht="15">
      <c r="A265" s="9"/>
      <c r="B265" s="10" t="s">
        <v>227</v>
      </c>
      <c r="C265" s="11" t="s">
        <v>5</v>
      </c>
      <c r="D265" s="364">
        <v>1</v>
      </c>
      <c r="E265" s="1486"/>
      <c r="F265" s="17">
        <f>E265*D265</f>
        <v>0</v>
      </c>
      <c r="G265" s="23"/>
      <c r="H265" s="31"/>
      <c r="I265" s="30"/>
      <c r="J265" s="30"/>
    </row>
    <row r="266" spans="1:10" s="18" customFormat="1">
      <c r="A266" s="123"/>
      <c r="B266" s="26"/>
      <c r="C266" s="20"/>
      <c r="D266" s="535"/>
      <c r="E266" s="1209"/>
      <c r="F266" s="27"/>
      <c r="G266" s="23"/>
      <c r="H266" s="31"/>
      <c r="I266" s="30"/>
      <c r="J266" s="30"/>
    </row>
    <row r="267" spans="1:10" s="18" customFormat="1">
      <c r="A267" s="123"/>
      <c r="B267" s="26"/>
      <c r="C267" s="20"/>
      <c r="D267" s="535"/>
      <c r="E267" s="1209"/>
      <c r="F267" s="27"/>
      <c r="G267" s="23"/>
    </row>
    <row r="268" spans="1:10" s="18" customFormat="1" ht="30">
      <c r="A268" s="190">
        <f>A264+0.01</f>
        <v>9.3699999999999921</v>
      </c>
      <c r="B268" s="10" t="s">
        <v>233</v>
      </c>
      <c r="C268" s="11"/>
      <c r="D268" s="530"/>
      <c r="E268" s="1281"/>
      <c r="F268" s="17"/>
    </row>
    <row r="269" spans="1:10" s="18" customFormat="1" ht="15">
      <c r="A269" s="9"/>
      <c r="B269" s="10" t="s">
        <v>228</v>
      </c>
      <c r="C269" s="11" t="s">
        <v>5</v>
      </c>
      <c r="D269" s="364">
        <v>1</v>
      </c>
      <c r="E269" s="1486"/>
      <c r="F269" s="17">
        <f>E269*D269</f>
        <v>0</v>
      </c>
    </row>
    <row r="270" spans="1:10" s="18" customFormat="1">
      <c r="A270" s="123"/>
      <c r="B270" s="26"/>
      <c r="C270" s="20"/>
      <c r="D270" s="535"/>
      <c r="E270" s="1209"/>
      <c r="F270" s="27"/>
      <c r="G270" s="23"/>
      <c r="H270" s="31"/>
      <c r="I270" s="30"/>
      <c r="J270" s="30"/>
    </row>
    <row r="271" spans="1:10" s="18" customFormat="1">
      <c r="A271" s="123"/>
      <c r="B271" s="26"/>
      <c r="C271" s="20"/>
      <c r="D271" s="535"/>
      <c r="E271" s="1209"/>
      <c r="F271" s="27"/>
      <c r="G271" s="30"/>
      <c r="H271" s="30"/>
    </row>
    <row r="272" spans="1:10" s="18" customFormat="1" ht="45">
      <c r="A272" s="190">
        <f>A268+0.01</f>
        <v>9.3799999999999919</v>
      </c>
      <c r="B272" s="10" t="s">
        <v>623</v>
      </c>
      <c r="C272" s="11"/>
      <c r="D272" s="530"/>
      <c r="E272" s="1281"/>
      <c r="F272" s="17"/>
    </row>
    <row r="273" spans="1:9" s="18" customFormat="1">
      <c r="A273" s="9"/>
      <c r="B273" s="10"/>
      <c r="C273" s="11" t="s">
        <v>6</v>
      </c>
      <c r="D273" s="364">
        <v>1</v>
      </c>
      <c r="E273" s="1486"/>
      <c r="F273" s="17">
        <f>E273*D273</f>
        <v>0</v>
      </c>
    </row>
    <row r="274" spans="1:9" s="18" customFormat="1">
      <c r="A274" s="123"/>
      <c r="B274" s="26"/>
      <c r="C274" s="20"/>
      <c r="D274" s="470"/>
      <c r="E274" s="1209"/>
      <c r="F274" s="27"/>
    </row>
    <row r="275" spans="1:9" s="18" customFormat="1">
      <c r="A275" s="123"/>
      <c r="B275" s="26"/>
      <c r="C275" s="20"/>
      <c r="D275" s="470"/>
      <c r="E275" s="1209"/>
      <c r="F275" s="27"/>
    </row>
    <row r="276" spans="1:9" s="18" customFormat="1" ht="45">
      <c r="A276" s="9">
        <f>A272+0.01</f>
        <v>9.3899999999999917</v>
      </c>
      <c r="B276" s="536" t="s">
        <v>235</v>
      </c>
      <c r="C276" s="537"/>
      <c r="D276" s="321"/>
      <c r="E276" s="1348"/>
      <c r="F276" s="538"/>
    </row>
    <row r="277" spans="1:9" s="18" customFormat="1" ht="75">
      <c r="A277" s="9"/>
      <c r="B277" s="536" t="s">
        <v>624</v>
      </c>
      <c r="C277" s="11"/>
      <c r="D277" s="523"/>
      <c r="E277" s="1208"/>
      <c r="F277" s="17"/>
    </row>
    <row r="278" spans="1:9" s="18" customFormat="1">
      <c r="A278" s="9"/>
      <c r="B278" s="10"/>
      <c r="C278" s="11" t="s">
        <v>5</v>
      </c>
      <c r="D278" s="364">
        <v>1</v>
      </c>
      <c r="E278" s="1486"/>
      <c r="F278" s="17">
        <f>E278*D278</f>
        <v>0</v>
      </c>
    </row>
    <row r="279" spans="1:9" s="18" customFormat="1">
      <c r="A279" s="472"/>
      <c r="B279" s="472"/>
      <c r="C279" s="186"/>
      <c r="D279" s="473"/>
      <c r="E279" s="1322"/>
      <c r="F279" s="471"/>
      <c r="G279" s="474"/>
      <c r="H279" s="2"/>
      <c r="I279" s="31"/>
    </row>
    <row r="280" spans="1:9" s="18" customFormat="1">
      <c r="A280" s="472"/>
      <c r="B280" s="472"/>
      <c r="C280" s="186"/>
      <c r="D280" s="473"/>
      <c r="E280" s="1322"/>
      <c r="F280" s="471"/>
      <c r="G280" s="474"/>
      <c r="H280" s="2"/>
      <c r="I280" s="31"/>
    </row>
    <row r="281" spans="1:9" s="18" customFormat="1" ht="15">
      <c r="A281" s="539">
        <f>A276+0.01</f>
        <v>9.3999999999999915</v>
      </c>
      <c r="B281" s="540" t="s">
        <v>625</v>
      </c>
      <c r="C281" s="213"/>
      <c r="D281" s="541"/>
      <c r="E281" s="1253"/>
      <c r="F281" s="542"/>
      <c r="G281" s="155"/>
    </row>
    <row r="282" spans="1:9" s="18" customFormat="1">
      <c r="A282" s="316"/>
      <c r="B282" s="308" t="s">
        <v>236</v>
      </c>
      <c r="C282" s="213" t="s">
        <v>5</v>
      </c>
      <c r="D282" s="541">
        <v>2</v>
      </c>
      <c r="E282" s="1454"/>
      <c r="F282" s="543">
        <f>E282*D282</f>
        <v>0</v>
      </c>
      <c r="G282" s="155"/>
    </row>
    <row r="283" spans="1:9" s="18" customFormat="1">
      <c r="A283" s="316"/>
      <c r="B283" s="308" t="s">
        <v>237</v>
      </c>
      <c r="C283" s="213" t="s">
        <v>5</v>
      </c>
      <c r="D283" s="541">
        <v>2</v>
      </c>
      <c r="E283" s="1454"/>
      <c r="F283" s="543">
        <f>E283*D283</f>
        <v>0</v>
      </c>
      <c r="G283" s="155"/>
    </row>
    <row r="284" spans="1:9" s="18" customFormat="1">
      <c r="A284" s="472"/>
      <c r="B284" s="472"/>
      <c r="C284" s="186"/>
      <c r="D284" s="473"/>
      <c r="E284" s="1322"/>
      <c r="F284" s="471"/>
      <c r="G284" s="474"/>
      <c r="H284" s="2"/>
      <c r="I284" s="31"/>
    </row>
    <row r="285" spans="1:9" s="18" customFormat="1">
      <c r="A285" s="472"/>
      <c r="B285" s="472"/>
      <c r="C285" s="186"/>
      <c r="D285" s="473"/>
      <c r="E285" s="1253"/>
      <c r="F285" s="471"/>
      <c r="G285" s="474"/>
      <c r="H285" s="2"/>
      <c r="I285" s="31"/>
    </row>
    <row r="286" spans="1:9" s="18" customFormat="1" ht="30">
      <c r="A286" s="539">
        <f>A281+0.01</f>
        <v>9.4099999999999913</v>
      </c>
      <c r="B286" s="540" t="s">
        <v>238</v>
      </c>
      <c r="C286" s="213"/>
      <c r="D286" s="541"/>
      <c r="E286" s="1200"/>
      <c r="F286" s="542"/>
      <c r="G286" s="155"/>
    </row>
    <row r="287" spans="1:9" s="18" customFormat="1" ht="15">
      <c r="A287" s="316"/>
      <c r="B287" s="308" t="s">
        <v>239</v>
      </c>
      <c r="C287" s="213" t="s">
        <v>5</v>
      </c>
      <c r="D287" s="541">
        <v>2</v>
      </c>
      <c r="E287" s="1454"/>
      <c r="F287" s="543">
        <f>E287*D287</f>
        <v>0</v>
      </c>
      <c r="G287" s="155"/>
    </row>
    <row r="288" spans="1:9" s="18" customFormat="1" ht="15">
      <c r="A288" s="316"/>
      <c r="B288" s="308" t="s">
        <v>240</v>
      </c>
      <c r="C288" s="213" t="s">
        <v>5</v>
      </c>
      <c r="D288" s="541">
        <v>1</v>
      </c>
      <c r="E288" s="1454"/>
      <c r="F288" s="543">
        <f>E288*D288</f>
        <v>0</v>
      </c>
      <c r="G288" s="155"/>
    </row>
    <row r="289" spans="1:10" s="18" customFormat="1">
      <c r="A289" s="123"/>
      <c r="B289" s="26"/>
      <c r="C289" s="20"/>
      <c r="D289" s="470"/>
      <c r="E289" s="1209"/>
      <c r="F289" s="27"/>
    </row>
    <row r="290" spans="1:10" s="18" customFormat="1">
      <c r="A290" s="123"/>
      <c r="B290" s="26"/>
      <c r="C290" s="20"/>
      <c r="D290" s="20"/>
      <c r="E290" s="1295"/>
      <c r="F290" s="23"/>
      <c r="G290" s="23"/>
    </row>
    <row r="291" spans="1:10" s="18" customFormat="1" ht="45">
      <c r="A291" s="9">
        <f>A286+0.01</f>
        <v>9.419999999999991</v>
      </c>
      <c r="B291" s="10" t="s">
        <v>626</v>
      </c>
      <c r="C291" s="11"/>
      <c r="D291" s="530"/>
      <c r="E291" s="1281"/>
      <c r="F291" s="329"/>
      <c r="G291" s="511"/>
    </row>
    <row r="292" spans="1:10" s="18" customFormat="1">
      <c r="A292" s="9"/>
      <c r="B292" s="10"/>
      <c r="C292" s="11" t="s">
        <v>5</v>
      </c>
      <c r="D292" s="11">
        <v>6</v>
      </c>
      <c r="E292" s="1490"/>
      <c r="F292" s="529">
        <f>E292*D292</f>
        <v>0</v>
      </c>
      <c r="G292" s="511"/>
    </row>
    <row r="293" spans="1:10" s="18" customFormat="1">
      <c r="A293" s="472"/>
      <c r="B293" s="472"/>
      <c r="C293" s="186"/>
      <c r="D293" s="473"/>
      <c r="E293" s="1322"/>
      <c r="F293" s="471"/>
      <c r="G293" s="474"/>
      <c r="H293" s="2"/>
      <c r="I293" s="31"/>
    </row>
    <row r="294" spans="1:10" s="18" customFormat="1">
      <c r="A294" s="472"/>
      <c r="B294" s="472"/>
      <c r="C294" s="186"/>
      <c r="D294" s="473"/>
      <c r="E294" s="1322"/>
      <c r="F294" s="471"/>
      <c r="G294" s="474"/>
      <c r="H294" s="2"/>
      <c r="I294" s="31"/>
    </row>
    <row r="295" spans="1:10" s="18" customFormat="1" ht="45">
      <c r="A295" s="9">
        <f>A291+0.01</f>
        <v>9.4299999999999908</v>
      </c>
      <c r="B295" s="10" t="s">
        <v>627</v>
      </c>
      <c r="C295" s="11"/>
      <c r="D295" s="530"/>
      <c r="E295" s="1281"/>
      <c r="F295" s="329"/>
      <c r="G295" s="511"/>
    </row>
    <row r="296" spans="1:10" s="18" customFormat="1">
      <c r="A296" s="9"/>
      <c r="B296" s="10"/>
      <c r="C296" s="11" t="s">
        <v>5</v>
      </c>
      <c r="D296" s="11">
        <v>14</v>
      </c>
      <c r="E296" s="1490"/>
      <c r="F296" s="529">
        <f>E296*D296</f>
        <v>0</v>
      </c>
      <c r="G296" s="511"/>
    </row>
    <row r="297" spans="1:10" s="18" customFormat="1">
      <c r="A297" s="123"/>
      <c r="B297" s="26"/>
      <c r="C297" s="20"/>
      <c r="D297" s="20"/>
      <c r="E297" s="1290"/>
      <c r="F297" s="27"/>
    </row>
    <row r="298" spans="1:10" s="18" customFormat="1">
      <c r="A298" s="123"/>
      <c r="B298" s="26"/>
      <c r="C298" s="20"/>
      <c r="D298" s="20"/>
      <c r="E298" s="1290"/>
      <c r="F298" s="27"/>
    </row>
    <row r="299" spans="1:10" s="18" customFormat="1" ht="15">
      <c r="A299" s="9">
        <f>A295+0.01</f>
        <v>9.4399999999999906</v>
      </c>
      <c r="B299" s="10" t="s">
        <v>628</v>
      </c>
      <c r="C299" s="11"/>
      <c r="D299" s="530"/>
      <c r="E299" s="1281"/>
      <c r="F299" s="17"/>
      <c r="G299" s="15"/>
      <c r="H299" s="31"/>
      <c r="I299" s="30"/>
      <c r="J299" s="30"/>
    </row>
    <row r="300" spans="1:10" s="18" customFormat="1">
      <c r="A300" s="9"/>
      <c r="B300" s="10"/>
      <c r="C300" s="11" t="s">
        <v>6</v>
      </c>
      <c r="D300" s="364">
        <v>1</v>
      </c>
      <c r="E300" s="1486"/>
      <c r="F300" s="17">
        <f>E300*D300</f>
        <v>0</v>
      </c>
      <c r="G300" s="15"/>
      <c r="H300" s="31"/>
      <c r="I300" s="30"/>
      <c r="J300" s="30"/>
    </row>
    <row r="301" spans="1:10" s="18" customFormat="1">
      <c r="A301" s="123"/>
      <c r="B301" s="26"/>
      <c r="C301" s="20"/>
      <c r="D301" s="470"/>
      <c r="E301" s="1209"/>
      <c r="F301" s="27"/>
      <c r="G301" s="23"/>
      <c r="H301" s="31"/>
      <c r="I301" s="30"/>
      <c r="J301" s="30"/>
    </row>
    <row r="302" spans="1:10" s="2" customFormat="1">
      <c r="A302" s="197"/>
      <c r="C302" s="184"/>
      <c r="D302" s="695"/>
      <c r="E302" s="1209"/>
    </row>
    <row r="303" spans="1:10" s="18" customFormat="1" ht="30">
      <c r="A303" s="1147">
        <f>A299+0.01</f>
        <v>9.4499999999999904</v>
      </c>
      <c r="B303" s="175" t="s">
        <v>48</v>
      </c>
      <c r="C303" s="11"/>
      <c r="D303" s="11"/>
      <c r="E303" s="1221"/>
      <c r="F303" s="177"/>
    </row>
    <row r="304" spans="1:10" s="18" customFormat="1">
      <c r="A304" s="1147"/>
      <c r="B304" s="1170" t="s">
        <v>1317</v>
      </c>
      <c r="C304" s="11" t="s">
        <v>6</v>
      </c>
      <c r="D304" s="11">
        <v>63</v>
      </c>
      <c r="E304" s="1458"/>
      <c r="F304" s="177">
        <f>D304*E304</f>
        <v>0</v>
      </c>
    </row>
    <row r="305" spans="1:8" s="18" customFormat="1">
      <c r="A305" s="1154"/>
      <c r="C305" s="20"/>
      <c r="D305" s="20"/>
      <c r="E305" s="1222"/>
      <c r="F305" s="179"/>
    </row>
    <row r="306" spans="1:8" s="18" customFormat="1">
      <c r="A306" s="1154"/>
      <c r="C306" s="20"/>
      <c r="D306" s="20"/>
      <c r="E306" s="1222"/>
      <c r="F306" s="179"/>
    </row>
    <row r="307" spans="1:8" s="2" customFormat="1">
      <c r="A307" s="9">
        <f>A303+0.01</f>
        <v>9.4599999999999902</v>
      </c>
      <c r="B307" s="230" t="s">
        <v>63</v>
      </c>
      <c r="C307" s="220"/>
      <c r="D307" s="220"/>
      <c r="E307" s="1317"/>
      <c r="F307" s="220"/>
    </row>
    <row r="308" spans="1:8" s="2" customFormat="1" ht="30">
      <c r="A308" s="332"/>
      <c r="B308" s="333" t="s">
        <v>64</v>
      </c>
      <c r="C308" s="220"/>
      <c r="D308" s="220"/>
      <c r="E308" s="1317"/>
      <c r="F308" s="220"/>
    </row>
    <row r="309" spans="1:8" s="2" customFormat="1" ht="60">
      <c r="A309" s="332"/>
      <c r="B309" s="333" t="s">
        <v>65</v>
      </c>
      <c r="C309" s="220"/>
      <c r="D309" s="220"/>
      <c r="E309" s="1317"/>
      <c r="F309" s="220"/>
    </row>
    <row r="310" spans="1:8" s="2" customFormat="1" ht="45">
      <c r="A310" s="332"/>
      <c r="B310" s="333" t="s">
        <v>66</v>
      </c>
      <c r="C310" s="220"/>
      <c r="D310" s="220"/>
      <c r="E310" s="1317"/>
      <c r="F310" s="220"/>
    </row>
    <row r="311" spans="1:8" s="2" customFormat="1" ht="30">
      <c r="A311" s="332"/>
      <c r="B311" s="333" t="s">
        <v>67</v>
      </c>
      <c r="C311" s="220"/>
      <c r="D311" s="220"/>
      <c r="E311" s="1317"/>
      <c r="F311" s="220"/>
    </row>
    <row r="312" spans="1:8" s="2" customFormat="1" ht="45">
      <c r="A312" s="332"/>
      <c r="B312" s="555" t="s">
        <v>68</v>
      </c>
      <c r="C312" s="220"/>
      <c r="D312" s="220"/>
      <c r="E312" s="1317"/>
      <c r="F312" s="220"/>
    </row>
    <row r="313" spans="1:8" s="2" customFormat="1" ht="30">
      <c r="A313" s="332"/>
      <c r="B313" s="333" t="s">
        <v>69</v>
      </c>
      <c r="C313" s="220"/>
      <c r="D313" s="220"/>
      <c r="E313" s="1317"/>
      <c r="F313" s="220"/>
    </row>
    <row r="314" spans="1:8" s="2" customFormat="1">
      <c r="A314" s="332"/>
      <c r="B314" s="334"/>
      <c r="C314" s="220"/>
      <c r="D314" s="220"/>
      <c r="E314" s="1317"/>
      <c r="F314" s="220"/>
    </row>
    <row r="315" spans="1:8" s="2" customFormat="1" ht="56">
      <c r="A315" s="332"/>
      <c r="B315" s="336" t="s">
        <v>71</v>
      </c>
      <c r="C315" s="556" t="s">
        <v>72</v>
      </c>
      <c r="D315" s="335"/>
      <c r="E315" s="1318"/>
      <c r="F315" s="335"/>
      <c r="H315" s="221"/>
    </row>
    <row r="316" spans="1:8" s="2" customFormat="1" ht="45">
      <c r="A316" s="332"/>
      <c r="B316" s="336" t="s">
        <v>629</v>
      </c>
      <c r="C316" s="187" t="s">
        <v>5</v>
      </c>
      <c r="D316" s="523">
        <v>21</v>
      </c>
      <c r="E316" s="1208"/>
      <c r="F316" s="17"/>
    </row>
    <row r="317" spans="1:8" s="2" customFormat="1" ht="45">
      <c r="A317" s="332"/>
      <c r="B317" s="336" t="s">
        <v>630</v>
      </c>
      <c r="C317" s="187" t="s">
        <v>5</v>
      </c>
      <c r="D317" s="523">
        <v>31</v>
      </c>
      <c r="E317" s="1208"/>
      <c r="F317" s="17"/>
    </row>
    <row r="318" spans="1:8" s="2" customFormat="1" ht="60">
      <c r="A318" s="332"/>
      <c r="B318" s="336" t="s">
        <v>631</v>
      </c>
      <c r="C318" s="187" t="s">
        <v>5</v>
      </c>
      <c r="D318" s="523">
        <v>3</v>
      </c>
      <c r="E318" s="1208"/>
      <c r="F318" s="17"/>
    </row>
    <row r="319" spans="1:8" s="2" customFormat="1" ht="45">
      <c r="A319" s="332"/>
      <c r="B319" s="336" t="s">
        <v>632</v>
      </c>
      <c r="C319" s="187" t="s">
        <v>5</v>
      </c>
      <c r="D319" s="523">
        <v>3</v>
      </c>
      <c r="E319" s="1208"/>
      <c r="F319" s="17"/>
    </row>
    <row r="320" spans="1:8" s="2" customFormat="1" ht="45">
      <c r="A320" s="332"/>
      <c r="B320" s="336" t="s">
        <v>633</v>
      </c>
      <c r="C320" s="187" t="s">
        <v>5</v>
      </c>
      <c r="D320" s="523">
        <v>2</v>
      </c>
      <c r="E320" s="1208"/>
      <c r="F320" s="17"/>
    </row>
    <row r="321" spans="1:10" s="2" customFormat="1" ht="45">
      <c r="A321" s="332"/>
      <c r="B321" s="336" t="s">
        <v>634</v>
      </c>
      <c r="C321" s="187" t="s">
        <v>5</v>
      </c>
      <c r="D321" s="523">
        <v>3</v>
      </c>
      <c r="E321" s="1208"/>
      <c r="F321" s="17"/>
    </row>
    <row r="322" spans="1:10" s="18" customFormat="1">
      <c r="A322" s="9"/>
      <c r="B322" s="10"/>
      <c r="C322" s="11" t="s">
        <v>6</v>
      </c>
      <c r="D322" s="364">
        <v>1</v>
      </c>
      <c r="E322" s="1486"/>
      <c r="F322" s="17">
        <f>E322*D322</f>
        <v>0</v>
      </c>
      <c r="G322" s="15"/>
      <c r="H322" s="31"/>
      <c r="I322" s="30"/>
      <c r="J322" s="30"/>
    </row>
    <row r="323" spans="1:10" s="18" customFormat="1">
      <c r="A323" s="472"/>
      <c r="B323" s="472"/>
      <c r="C323" s="186"/>
      <c r="D323" s="473"/>
      <c r="E323" s="1322"/>
      <c r="F323" s="471"/>
      <c r="G323" s="474"/>
      <c r="H323" s="2"/>
      <c r="I323" s="31"/>
    </row>
    <row r="324" spans="1:10" s="18" customFormat="1">
      <c r="A324" s="184"/>
      <c r="B324" s="184"/>
      <c r="C324" s="20"/>
      <c r="D324" s="500"/>
      <c r="E324" s="1347"/>
      <c r="F324" s="31"/>
      <c r="G324" s="544"/>
      <c r="H324" s="2"/>
      <c r="I324" s="31"/>
    </row>
    <row r="325" spans="1:10" s="749" customFormat="1" ht="15">
      <c r="A325" s="742">
        <f>A307+0.01</f>
        <v>9.46999999999999</v>
      </c>
      <c r="B325" s="743" t="s">
        <v>248</v>
      </c>
      <c r="C325" s="744" t="s">
        <v>5</v>
      </c>
      <c r="D325" s="744">
        <v>6</v>
      </c>
      <c r="E325" s="1491"/>
      <c r="F325" s="800">
        <f>E325*D325</f>
        <v>0</v>
      </c>
      <c r="G325" s="407"/>
    </row>
    <row r="326" spans="1:10" s="749" customFormat="1">
      <c r="A326" s="410"/>
      <c r="B326" s="411"/>
      <c r="C326" s="405"/>
      <c r="D326" s="405"/>
      <c r="E326" s="1271"/>
      <c r="F326" s="413">
        <f>SUM(F20:F322)*0.02</f>
        <v>0</v>
      </c>
      <c r="G326" s="407"/>
    </row>
    <row r="327" spans="1:10" s="749" customFormat="1">
      <c r="A327" s="410"/>
      <c r="B327" s="411"/>
      <c r="C327" s="405"/>
      <c r="D327" s="405"/>
      <c r="E327" s="1271"/>
      <c r="F327" s="413"/>
      <c r="G327" s="407"/>
    </row>
    <row r="328" spans="1:10" s="749" customFormat="1" ht="15">
      <c r="A328" s="801">
        <f>A325+0.01</f>
        <v>9.4799999999999898</v>
      </c>
      <c r="B328" s="743" t="s">
        <v>249</v>
      </c>
      <c r="C328" s="744" t="s">
        <v>5</v>
      </c>
      <c r="D328" s="744">
        <v>6</v>
      </c>
      <c r="E328" s="1491"/>
      <c r="F328" s="800">
        <f>E328*D328</f>
        <v>0</v>
      </c>
      <c r="G328" s="407"/>
    </row>
    <row r="329" spans="1:10" s="749" customFormat="1">
      <c r="A329" s="802"/>
      <c r="B329" s="411"/>
      <c r="C329" s="405"/>
      <c r="D329" s="405"/>
      <c r="E329" s="1271"/>
      <c r="F329" s="413"/>
      <c r="G329" s="407"/>
    </row>
    <row r="330" spans="1:10" s="18" customFormat="1">
      <c r="A330" s="401"/>
      <c r="B330" s="402"/>
      <c r="C330" s="402"/>
      <c r="D330" s="20"/>
      <c r="E330" s="1323"/>
      <c r="F330" s="413">
        <f>SUM(F24:I322)*0.01</f>
        <v>0</v>
      </c>
      <c r="G330" s="31"/>
      <c r="H330" s="30"/>
      <c r="I330" s="30"/>
    </row>
    <row r="331" spans="1:10" s="409" customFormat="1">
      <c r="A331" s="564"/>
      <c r="B331" s="404" t="s">
        <v>21</v>
      </c>
      <c r="C331" s="405"/>
      <c r="D331" s="406"/>
      <c r="E331" s="1260"/>
      <c r="F331" s="408"/>
      <c r="G331" s="408"/>
      <c r="H331" s="408"/>
      <c r="I331" s="408"/>
    </row>
    <row r="332" spans="1:10" s="409" customFormat="1">
      <c r="A332" s="564"/>
      <c r="B332" s="404"/>
      <c r="C332" s="405"/>
      <c r="D332" s="406"/>
      <c r="E332" s="1260"/>
      <c r="F332" s="408"/>
      <c r="G332" s="408"/>
      <c r="H332" s="408"/>
      <c r="I332" s="408"/>
    </row>
    <row r="333" spans="1:10" s="18" customFormat="1" ht="60">
      <c r="A333" s="742">
        <f>A328+0.01</f>
        <v>9.4899999999999896</v>
      </c>
      <c r="B333" s="400" t="s">
        <v>635</v>
      </c>
      <c r="C333" s="400"/>
      <c r="D333" s="11"/>
      <c r="E333" s="1256"/>
      <c r="F333" s="17"/>
      <c r="G333" s="31"/>
      <c r="H333" s="30"/>
      <c r="I333" s="30"/>
    </row>
    <row r="334" spans="1:10" s="18" customFormat="1" ht="15">
      <c r="A334" s="9"/>
      <c r="B334" s="400"/>
      <c r="C334" s="400" t="s">
        <v>250</v>
      </c>
      <c r="D334" s="11">
        <v>120</v>
      </c>
      <c r="E334" s="1478"/>
      <c r="F334" s="413">
        <f>SUM(F28:F322)*0.02</f>
        <v>0</v>
      </c>
      <c r="G334" s="31"/>
      <c r="H334" s="30"/>
      <c r="I334" s="30"/>
    </row>
    <row r="335" spans="1:10" s="18" customFormat="1">
      <c r="A335" s="472"/>
      <c r="B335" s="472"/>
      <c r="C335" s="186"/>
      <c r="D335" s="473"/>
      <c r="E335" s="1322"/>
      <c r="F335" s="471"/>
      <c r="G335" s="474"/>
      <c r="H335" s="2"/>
      <c r="I335" s="31"/>
    </row>
    <row r="336" spans="1:10" s="18" customFormat="1">
      <c r="A336" s="123"/>
      <c r="B336" s="402"/>
      <c r="C336" s="402"/>
      <c r="D336" s="20"/>
      <c r="E336" s="1323"/>
      <c r="F336" s="27"/>
      <c r="G336" s="31"/>
      <c r="H336" s="30"/>
      <c r="I336" s="30"/>
    </row>
    <row r="337" spans="1:9" s="363" customFormat="1" ht="45">
      <c r="A337" s="9">
        <f>A333+0.01</f>
        <v>9.4999999999999893</v>
      </c>
      <c r="B337" s="371" t="s">
        <v>251</v>
      </c>
      <c r="C337" s="360"/>
      <c r="D337" s="361"/>
      <c r="E337" s="1324"/>
      <c r="F337" s="17"/>
    </row>
    <row r="338" spans="1:9" s="363" customFormat="1" ht="15">
      <c r="A338" s="397"/>
      <c r="B338" s="371"/>
      <c r="C338" s="400" t="s">
        <v>6</v>
      </c>
      <c r="D338" s="11">
        <v>1</v>
      </c>
      <c r="E338" s="1454"/>
      <c r="F338" s="17">
        <f>E338*D338</f>
        <v>0</v>
      </c>
    </row>
    <row r="339" spans="1:9" s="363" customFormat="1">
      <c r="A339" s="365"/>
      <c r="B339" s="366"/>
      <c r="C339" s="374"/>
      <c r="D339" s="565"/>
      <c r="E339" s="1325"/>
    </row>
    <row r="340" spans="1:9" s="363" customFormat="1">
      <c r="A340" s="365"/>
      <c r="B340" s="366"/>
      <c r="C340" s="374"/>
      <c r="D340" s="565"/>
      <c r="E340" s="1325"/>
    </row>
    <row r="341" spans="1:9" s="18" customFormat="1" ht="15">
      <c r="A341" s="9">
        <f>A337+0.01</f>
        <v>9.5099999999999891</v>
      </c>
      <c r="B341" s="566" t="s">
        <v>252</v>
      </c>
      <c r="C341" s="11"/>
      <c r="D341" s="530"/>
      <c r="E341" s="1281"/>
      <c r="F341" s="17"/>
    </row>
    <row r="342" spans="1:9" s="363" customFormat="1" ht="15">
      <c r="A342" s="397"/>
      <c r="B342" s="371"/>
      <c r="C342" s="400" t="s">
        <v>6</v>
      </c>
      <c r="D342" s="11">
        <v>1</v>
      </c>
      <c r="E342" s="1454"/>
      <c r="F342" s="17">
        <f>E342*D342</f>
        <v>0</v>
      </c>
    </row>
    <row r="343" spans="1:9" s="18" customFormat="1">
      <c r="A343" s="123"/>
      <c r="B343" s="402"/>
      <c r="C343" s="402"/>
      <c r="D343" s="20"/>
      <c r="E343" s="1323"/>
      <c r="F343" s="27"/>
      <c r="G343" s="31"/>
      <c r="H343" s="30"/>
      <c r="I343" s="30"/>
    </row>
    <row r="344" spans="1:9" s="18" customFormat="1">
      <c r="A344" s="123"/>
      <c r="B344" s="402"/>
      <c r="C344" s="402"/>
      <c r="D344" s="20"/>
      <c r="E344" s="1323"/>
      <c r="F344" s="27"/>
      <c r="G344" s="31"/>
      <c r="H344" s="30"/>
      <c r="I344" s="30"/>
    </row>
    <row r="345" spans="1:9" s="18" customFormat="1" ht="45">
      <c r="A345" s="9">
        <f>A341+0.01</f>
        <v>9.5199999999999889</v>
      </c>
      <c r="B345" s="371" t="s">
        <v>143</v>
      </c>
      <c r="C345" s="400"/>
      <c r="D345" s="11"/>
      <c r="E345" s="1326"/>
      <c r="F345" s="121"/>
      <c r="G345" s="31"/>
      <c r="H345" s="30"/>
      <c r="I345" s="30"/>
    </row>
    <row r="346" spans="1:9" s="18" customFormat="1" ht="15">
      <c r="A346" s="19"/>
      <c r="B346" s="400"/>
      <c r="C346" s="400" t="s">
        <v>6</v>
      </c>
      <c r="D346" s="11">
        <v>1</v>
      </c>
      <c r="E346" s="1454"/>
      <c r="F346" s="17">
        <f>E346*D346</f>
        <v>0</v>
      </c>
      <c r="G346" s="31"/>
      <c r="H346" s="30"/>
      <c r="I346" s="30"/>
    </row>
    <row r="347" spans="1:9" s="18" customFormat="1">
      <c r="A347" s="21"/>
      <c r="B347" s="402"/>
      <c r="C347" s="402"/>
      <c r="D347" s="20"/>
      <c r="E347" s="1327"/>
      <c r="F347" s="23"/>
      <c r="G347" s="31"/>
      <c r="H347" s="30"/>
      <c r="I347" s="30"/>
    </row>
    <row r="348" spans="1:9">
      <c r="A348" s="803"/>
      <c r="C348" s="161"/>
      <c r="E348" s="1328"/>
      <c r="F348" s="567"/>
      <c r="H348" s="568"/>
    </row>
    <row r="349" spans="1:9">
      <c r="A349" s="444">
        <f>A345+0.01</f>
        <v>9.5299999999999887</v>
      </c>
      <c r="B349" s="428" t="s">
        <v>144</v>
      </c>
      <c r="C349" s="429"/>
      <c r="D349" s="429"/>
      <c r="E349" s="1329"/>
      <c r="F349" s="431"/>
      <c r="G349" s="428"/>
      <c r="H349" s="432"/>
    </row>
    <row r="350" spans="1:9" ht="15">
      <c r="A350" s="569"/>
      <c r="B350" s="434"/>
      <c r="C350" s="400" t="s">
        <v>6</v>
      </c>
      <c r="D350" s="429">
        <v>1</v>
      </c>
      <c r="E350" s="1313"/>
      <c r="F350" s="431">
        <f>SUM(F10:F346)*0.01</f>
        <v>0</v>
      </c>
      <c r="G350" s="436"/>
      <c r="H350" s="437"/>
    </row>
    <row r="351" spans="1:9">
      <c r="A351" s="570"/>
      <c r="B351" s="439"/>
      <c r="C351" s="440"/>
      <c r="D351" s="440"/>
      <c r="E351" s="1330"/>
      <c r="F351" s="441"/>
      <c r="G351" s="442"/>
      <c r="H351" s="443"/>
    </row>
    <row r="352" spans="1:9">
      <c r="A352" s="198"/>
      <c r="B352" s="103"/>
      <c r="C352" s="104"/>
      <c r="D352" s="104"/>
      <c r="E352" s="1232"/>
      <c r="F352" s="105"/>
      <c r="G352" s="106"/>
      <c r="H352" s="107"/>
    </row>
    <row r="353" spans="1:8" ht="15">
      <c r="A353" s="444">
        <f>A349+0.01</f>
        <v>9.5399999999999885</v>
      </c>
      <c r="B353" s="434" t="s">
        <v>253</v>
      </c>
      <c r="C353" s="429"/>
      <c r="D353" s="429"/>
      <c r="E353" s="1331"/>
      <c r="F353" s="446"/>
      <c r="G353" s="430"/>
      <c r="H353" s="447"/>
    </row>
    <row r="354" spans="1:8" ht="15">
      <c r="A354" s="433"/>
      <c r="B354" s="434"/>
      <c r="C354" s="400" t="s">
        <v>6</v>
      </c>
      <c r="D354" s="429">
        <v>1</v>
      </c>
      <c r="E354" s="1499"/>
      <c r="F354" s="446">
        <f>SUM(F10:F346)*0.02</f>
        <v>0</v>
      </c>
      <c r="G354" s="430"/>
      <c r="H354" s="447"/>
    </row>
    <row r="355" spans="1:8">
      <c r="A355" s="193"/>
      <c r="B355" s="101"/>
      <c r="E355" s="1233"/>
      <c r="F355" s="97"/>
      <c r="G355" s="94"/>
      <c r="H355" s="95"/>
    </row>
    <row r="356" spans="1:8">
      <c r="A356" s="193"/>
      <c r="B356" s="101"/>
      <c r="E356" s="1233"/>
      <c r="F356" s="97"/>
      <c r="G356" s="94"/>
      <c r="H356" s="95"/>
    </row>
    <row r="357" spans="1:8" ht="16" thickBot="1">
      <c r="A357" s="193"/>
      <c r="B357" s="108" t="s">
        <v>254</v>
      </c>
      <c r="C357" s="109"/>
      <c r="D357" s="109"/>
      <c r="E357" s="1234"/>
      <c r="F357" s="110">
        <f>SUM(F1:F354)</f>
        <v>0</v>
      </c>
      <c r="G357" s="111"/>
      <c r="H357" s="112"/>
    </row>
    <row r="358" spans="1:8" ht="15" thickTop="1">
      <c r="A358" s="193"/>
      <c r="B358" s="113"/>
      <c r="C358" s="114"/>
      <c r="D358" s="114"/>
      <c r="E358" s="1235"/>
      <c r="F358" s="115"/>
      <c r="G358" s="116"/>
      <c r="H358" s="117"/>
    </row>
    <row r="359" spans="1:8">
      <c r="A359" s="193"/>
      <c r="E359" s="1233"/>
      <c r="F359" s="97"/>
    </row>
    <row r="360" spans="1:8">
      <c r="E360" s="1233"/>
      <c r="F360" s="97"/>
    </row>
    <row r="361" spans="1:8">
      <c r="E361" s="1233"/>
      <c r="F361" s="97"/>
    </row>
    <row r="362" spans="1:8">
      <c r="E362" s="1233"/>
      <c r="F362" s="97"/>
    </row>
    <row r="363" spans="1:8">
      <c r="E363" s="1233"/>
      <c r="F363" s="97"/>
    </row>
    <row r="364" spans="1:8">
      <c r="E364" s="1233"/>
      <c r="F364" s="97"/>
    </row>
    <row r="365" spans="1:8">
      <c r="E365" s="1233"/>
      <c r="F365" s="97"/>
    </row>
    <row r="366" spans="1:8">
      <c r="E366" s="1233"/>
      <c r="F366" s="97"/>
    </row>
    <row r="367" spans="1:8">
      <c r="E367" s="1233"/>
      <c r="F367" s="97"/>
    </row>
    <row r="368" spans="1:8">
      <c r="E368" s="1233"/>
      <c r="F368" s="97"/>
    </row>
    <row r="369" spans="5:6">
      <c r="E369" s="1233"/>
      <c r="F369" s="97"/>
    </row>
    <row r="370" spans="5:6">
      <c r="E370" s="1233"/>
      <c r="F370" s="97"/>
    </row>
    <row r="371" spans="5:6">
      <c r="E371" s="1233"/>
      <c r="F371" s="97"/>
    </row>
    <row r="372" spans="5:6">
      <c r="E372" s="1233"/>
      <c r="F372" s="97"/>
    </row>
    <row r="373" spans="5:6">
      <c r="E373" s="1233"/>
      <c r="F373" s="97"/>
    </row>
    <row r="374" spans="5:6">
      <c r="E374" s="1233"/>
      <c r="F374" s="97"/>
    </row>
    <row r="375" spans="5:6">
      <c r="E375" s="1233"/>
      <c r="F375" s="97"/>
    </row>
    <row r="376" spans="5:6">
      <c r="E376" s="1233"/>
      <c r="F376" s="97"/>
    </row>
    <row r="377" spans="5:6">
      <c r="E377" s="1233"/>
      <c r="F377" s="97"/>
    </row>
    <row r="378" spans="5:6">
      <c r="E378" s="1233"/>
      <c r="F378" s="97"/>
    </row>
    <row r="379" spans="5:6">
      <c r="E379" s="1233"/>
      <c r="F379" s="97"/>
    </row>
    <row r="380" spans="5:6">
      <c r="E380" s="1233"/>
      <c r="F380" s="97"/>
    </row>
    <row r="381" spans="5:6">
      <c r="E381" s="1233"/>
      <c r="F381" s="97"/>
    </row>
    <row r="382" spans="5:6">
      <c r="E382" s="1233"/>
      <c r="F382" s="97"/>
    </row>
    <row r="383" spans="5:6">
      <c r="E383" s="1233"/>
      <c r="F383" s="97"/>
    </row>
    <row r="384" spans="5:6">
      <c r="E384" s="1233"/>
      <c r="F384" s="97"/>
    </row>
    <row r="385" spans="5:6">
      <c r="E385" s="1233"/>
      <c r="F385" s="97"/>
    </row>
    <row r="386" spans="5:6">
      <c r="E386" s="1233"/>
      <c r="F386" s="97"/>
    </row>
    <row r="387" spans="5:6">
      <c r="E387" s="1233"/>
      <c r="F387" s="97"/>
    </row>
    <row r="388" spans="5:6">
      <c r="E388" s="1233"/>
      <c r="F388" s="97"/>
    </row>
    <row r="389" spans="5:6">
      <c r="E389" s="1233"/>
      <c r="F389" s="97"/>
    </row>
    <row r="390" spans="5:6">
      <c r="E390" s="1233"/>
      <c r="F390" s="97"/>
    </row>
    <row r="391" spans="5:6">
      <c r="E391" s="1233"/>
      <c r="F391" s="97"/>
    </row>
    <row r="392" spans="5:6">
      <c r="E392" s="1233"/>
      <c r="F392" s="97"/>
    </row>
    <row r="393" spans="5:6">
      <c r="E393" s="1233"/>
      <c r="F393" s="97"/>
    </row>
    <row r="394" spans="5:6">
      <c r="E394" s="1233"/>
      <c r="F394" s="97"/>
    </row>
    <row r="395" spans="5:6">
      <c r="E395" s="1233"/>
      <c r="F395" s="97"/>
    </row>
    <row r="396" spans="5:6">
      <c r="E396" s="1233"/>
      <c r="F396" s="97"/>
    </row>
    <row r="397" spans="5:6">
      <c r="E397" s="1233"/>
      <c r="F397" s="97"/>
    </row>
    <row r="398" spans="5:6">
      <c r="E398" s="1233"/>
      <c r="F398" s="97"/>
    </row>
    <row r="399" spans="5:6">
      <c r="E399" s="1233"/>
      <c r="F399" s="97"/>
    </row>
    <row r="400" spans="5:6">
      <c r="E400" s="1233"/>
      <c r="F400" s="97"/>
    </row>
    <row r="401" spans="5:6">
      <c r="E401" s="1233"/>
      <c r="F401" s="97"/>
    </row>
    <row r="402" spans="5:6">
      <c r="E402" s="1233"/>
      <c r="F402" s="97"/>
    </row>
    <row r="403" spans="5:6">
      <c r="E403" s="1233"/>
      <c r="F403" s="97"/>
    </row>
    <row r="404" spans="5:6">
      <c r="E404" s="1233"/>
      <c r="F404" s="97"/>
    </row>
    <row r="405" spans="5:6">
      <c r="E405" s="1233"/>
      <c r="F405" s="97"/>
    </row>
    <row r="406" spans="5:6">
      <c r="E406" s="1233"/>
      <c r="F406" s="97"/>
    </row>
    <row r="407" spans="5:6">
      <c r="E407" s="1233"/>
      <c r="F407" s="97"/>
    </row>
    <row r="408" spans="5:6">
      <c r="E408" s="1233"/>
      <c r="F408" s="97"/>
    </row>
    <row r="409" spans="5:6">
      <c r="E409" s="1233"/>
      <c r="F409" s="97"/>
    </row>
    <row r="410" spans="5:6">
      <c r="E410" s="1233"/>
      <c r="F410" s="97"/>
    </row>
    <row r="411" spans="5:6">
      <c r="E411" s="1233"/>
      <c r="F411" s="97"/>
    </row>
    <row r="412" spans="5:6">
      <c r="E412" s="1233"/>
      <c r="F412" s="97"/>
    </row>
    <row r="413" spans="5:6">
      <c r="E413" s="1233"/>
      <c r="F413" s="97"/>
    </row>
    <row r="414" spans="5:6">
      <c r="E414" s="1233"/>
      <c r="F414" s="97"/>
    </row>
    <row r="415" spans="5:6">
      <c r="E415" s="1233"/>
      <c r="F415" s="97"/>
    </row>
    <row r="416" spans="5:6">
      <c r="E416" s="1233"/>
      <c r="F416" s="97"/>
    </row>
    <row r="417" spans="5:6">
      <c r="E417" s="1233"/>
      <c r="F417" s="97"/>
    </row>
    <row r="418" spans="5:6">
      <c r="E418" s="1233"/>
      <c r="F418" s="97"/>
    </row>
    <row r="419" spans="5:6">
      <c r="E419" s="1233"/>
      <c r="F419" s="97"/>
    </row>
    <row r="632" spans="6:6">
      <c r="F632" s="96">
        <f>SUM(F5:H628)*0.01</f>
        <v>0</v>
      </c>
    </row>
    <row r="636" spans="6:6">
      <c r="F636" s="96">
        <f>SUM(F3:F628)*0.02</f>
        <v>0</v>
      </c>
    </row>
  </sheetData>
  <sheetProtection algorithmName="SHA-512" hashValue="4OMG9BoHPpsNSlZLPiMdqqY4c2DVPK1IpLXaFXnl/uPf8mcXZYlcBzubLwuRv/3hKuCVYVYKeB++V2G4ghYM1g==" saltValue="3FY6CEtFVoSLiWisxahqmQ=="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4A95C-0258-43CE-83B8-DF73E145FF37}">
  <dimension ref="A1:IW636"/>
  <sheetViews>
    <sheetView view="pageBreakPreview" topLeftCell="A307" zoomScale="127" zoomScaleNormal="100" zoomScaleSheetLayoutView="127" workbookViewId="0">
      <selection activeCell="B15" sqref="B15:B16"/>
    </sheetView>
  </sheetViews>
  <sheetFormatPr baseColWidth="10" defaultColWidth="8.83203125" defaultRowHeight="14"/>
  <cols>
    <col min="1" max="1" width="5.5" style="418" customWidth="1"/>
    <col min="2" max="2" width="40.5" style="559" customWidth="1"/>
    <col min="3" max="3" width="6.5" style="561" customWidth="1"/>
    <col min="4" max="4" width="8.5" style="561" customWidth="1"/>
    <col min="5" max="5" width="13.5" style="1275" customWidth="1"/>
    <col min="6" max="6" width="13.5" style="918" customWidth="1"/>
    <col min="7" max="7" width="13.6640625" style="418" hidden="1" customWidth="1"/>
    <col min="8" max="8" width="13.5" style="865" hidden="1" customWidth="1"/>
    <col min="9" max="9" width="9.5" style="418" hidden="1" customWidth="1"/>
    <col min="10" max="11" width="9.5" style="418" customWidth="1"/>
    <col min="12" max="12" width="9.1640625" style="418" customWidth="1"/>
    <col min="13" max="13" width="9.33203125" style="418" customWidth="1"/>
    <col min="14" max="253" width="9.1640625" style="418" customWidth="1"/>
    <col min="254" max="16384" width="8.83203125" style="418"/>
  </cols>
  <sheetData>
    <row r="1" spans="1:10" s="735" customFormat="1">
      <c r="A1" s="732"/>
      <c r="B1" s="3" t="str">
        <f>NASLOVNICA!B13</f>
        <v>Občina Vojnik Keršova ulica 8, 3212 Vojnik</v>
      </c>
      <c r="C1" s="733"/>
      <c r="D1" s="734"/>
      <c r="E1" s="1274"/>
      <c r="G1" s="736"/>
    </row>
    <row r="2" spans="1:10" s="735" customFormat="1">
      <c r="A2" s="737"/>
      <c r="B2" s="4" t="str">
        <f>NASLOVNICA!B15</f>
        <v>REKONSTRUKCIJA, ENERGETSKA SANACIJA, ODSTRANITEV IN DOZIDAVA OSNOVNE ŠOLE VOJNIK</v>
      </c>
      <c r="C2" s="733"/>
      <c r="D2" s="734"/>
      <c r="E2" s="1274"/>
      <c r="G2" s="736"/>
    </row>
    <row r="3" spans="1:10" s="735" customFormat="1">
      <c r="A3" s="738"/>
      <c r="B3" s="5" t="str">
        <f>NASLOVNICA!B17</f>
        <v>Št. Načrta : REM-756/2025</v>
      </c>
      <c r="C3" s="733"/>
      <c r="D3" s="734"/>
      <c r="E3" s="1274"/>
      <c r="G3" s="736"/>
    </row>
    <row r="4" spans="1:10">
      <c r="A4" s="1185" t="s">
        <v>1169</v>
      </c>
      <c r="B4" s="1187" t="s">
        <v>636</v>
      </c>
      <c r="F4" s="805"/>
      <c r="G4" s="804"/>
      <c r="H4" s="806"/>
      <c r="I4" s="807"/>
      <c r="J4" s="808"/>
    </row>
    <row r="5" spans="1:10">
      <c r="A5" s="1186"/>
      <c r="B5" s="1188"/>
      <c r="C5" s="809"/>
      <c r="D5" s="809"/>
      <c r="E5" s="1276"/>
      <c r="F5" s="805"/>
      <c r="G5" s="808"/>
      <c r="H5" s="806"/>
      <c r="I5" s="807"/>
      <c r="J5" s="808"/>
    </row>
    <row r="6" spans="1:10" s="817" customFormat="1" ht="45">
      <c r="A6" s="810" t="s">
        <v>4</v>
      </c>
      <c r="B6" s="811" t="s">
        <v>15</v>
      </c>
      <c r="C6" s="812" t="s">
        <v>23</v>
      </c>
      <c r="D6" s="812" t="s">
        <v>3</v>
      </c>
      <c r="E6" s="1277" t="s">
        <v>637</v>
      </c>
      <c r="F6" s="814" t="s">
        <v>17</v>
      </c>
      <c r="G6" s="813" t="s">
        <v>637</v>
      </c>
      <c r="H6" s="815" t="s">
        <v>17</v>
      </c>
      <c r="I6" s="816"/>
    </row>
    <row r="7" spans="1:10">
      <c r="A7" s="818"/>
      <c r="B7" s="422"/>
      <c r="C7" s="819"/>
      <c r="D7" s="819"/>
      <c r="E7" s="1263"/>
      <c r="F7" s="425"/>
      <c r="G7" s="820"/>
      <c r="H7" s="562"/>
      <c r="I7" s="821"/>
      <c r="J7" s="821"/>
    </row>
    <row r="8" spans="1:10" s="783" customFormat="1">
      <c r="A8" s="777"/>
      <c r="B8" s="778" t="s">
        <v>26</v>
      </c>
      <c r="C8" s="779"/>
      <c r="D8" s="779"/>
      <c r="E8" s="1244"/>
      <c r="F8" s="780"/>
      <c r="G8" s="780"/>
      <c r="H8" s="781"/>
      <c r="I8" s="782"/>
    </row>
    <row r="9" spans="1:10">
      <c r="A9" s="822"/>
      <c r="B9" s="422"/>
      <c r="E9" s="1211"/>
      <c r="F9" s="425"/>
      <c r="H9" s="418"/>
    </row>
    <row r="10" spans="1:10" s="18" customFormat="1" ht="30">
      <c r="A10" s="369">
        <v>10.01</v>
      </c>
      <c r="B10" s="124" t="s">
        <v>145</v>
      </c>
      <c r="C10" s="449"/>
      <c r="D10" s="450"/>
      <c r="E10" s="1278"/>
      <c r="F10" s="451"/>
      <c r="G10" s="452"/>
      <c r="H10" s="453"/>
      <c r="I10" s="30"/>
      <c r="J10" s="30"/>
    </row>
    <row r="11" spans="1:10" s="18" customFormat="1" ht="45">
      <c r="A11" s="655"/>
      <c r="B11" s="455" t="s">
        <v>146</v>
      </c>
      <c r="C11" s="456"/>
      <c r="D11" s="457"/>
      <c r="E11" s="1279"/>
      <c r="F11" s="459"/>
      <c r="G11" s="460"/>
      <c r="H11" s="453"/>
      <c r="I11" s="30"/>
      <c r="J11" s="30"/>
    </row>
    <row r="12" spans="1:10" s="468" customFormat="1" ht="30">
      <c r="A12" s="655"/>
      <c r="B12" s="461" t="s">
        <v>147</v>
      </c>
      <c r="C12" s="462"/>
      <c r="D12" s="463"/>
      <c r="E12" s="1280"/>
      <c r="F12" s="464"/>
      <c r="G12" s="465"/>
      <c r="H12" s="466"/>
      <c r="I12" s="467"/>
      <c r="J12" s="467"/>
    </row>
    <row r="13" spans="1:10" s="468" customFormat="1" ht="60">
      <c r="A13" s="655"/>
      <c r="B13" s="455" t="s">
        <v>148</v>
      </c>
      <c r="C13" s="462"/>
      <c r="D13" s="463"/>
      <c r="E13" s="1280"/>
      <c r="F13" s="464"/>
      <c r="G13" s="465"/>
      <c r="H13" s="466"/>
      <c r="I13" s="467"/>
      <c r="J13" s="467"/>
    </row>
    <row r="14" spans="1:10" s="18" customFormat="1" ht="30">
      <c r="A14" s="655"/>
      <c r="B14" s="455" t="s">
        <v>149</v>
      </c>
      <c r="C14" s="456"/>
      <c r="D14" s="457"/>
      <c r="E14" s="1279"/>
      <c r="F14" s="459"/>
      <c r="G14" s="460"/>
      <c r="H14" s="453"/>
      <c r="I14" s="30"/>
      <c r="J14" s="30"/>
    </row>
    <row r="15" spans="1:10" s="18" customFormat="1" ht="30">
      <c r="A15" s="655"/>
      <c r="B15" s="455" t="s">
        <v>150</v>
      </c>
      <c r="C15" s="456"/>
      <c r="D15" s="457"/>
      <c r="E15" s="1279"/>
      <c r="F15" s="459"/>
      <c r="G15" s="460"/>
      <c r="H15" s="453"/>
      <c r="I15" s="30"/>
      <c r="J15" s="30"/>
    </row>
    <row r="16" spans="1:10" s="18" customFormat="1" ht="15">
      <c r="A16" s="655"/>
      <c r="B16" s="455" t="s">
        <v>151</v>
      </c>
      <c r="C16" s="456"/>
      <c r="D16" s="457"/>
      <c r="E16" s="1279"/>
      <c r="F16" s="459"/>
      <c r="G16" s="460"/>
      <c r="H16" s="453"/>
      <c r="I16" s="30"/>
      <c r="J16" s="30"/>
    </row>
    <row r="17" spans="1:10" s="18" customFormat="1" ht="30">
      <c r="A17" s="655"/>
      <c r="B17" s="455" t="s">
        <v>152</v>
      </c>
      <c r="C17" s="469"/>
      <c r="D17" s="457"/>
      <c r="E17" s="1279"/>
      <c r="F17" s="459"/>
      <c r="G17" s="460"/>
      <c r="H17" s="453"/>
      <c r="I17" s="30"/>
      <c r="J17" s="30"/>
    </row>
    <row r="18" spans="1:10" s="18" customFormat="1" ht="30">
      <c r="A18" s="655"/>
      <c r="B18" s="455" t="s">
        <v>153</v>
      </c>
      <c r="C18" s="456"/>
      <c r="D18" s="457"/>
      <c r="E18" s="1279"/>
      <c r="F18" s="459"/>
      <c r="G18" s="460"/>
      <c r="H18" s="453"/>
      <c r="I18" s="30"/>
      <c r="J18" s="30"/>
    </row>
    <row r="19" spans="1:10" s="18" customFormat="1" ht="15">
      <c r="A19" s="655"/>
      <c r="B19" s="455" t="s">
        <v>154</v>
      </c>
      <c r="C19" s="456"/>
      <c r="D19" s="457"/>
      <c r="E19" s="1279"/>
      <c r="F19" s="459"/>
      <c r="G19" s="460"/>
      <c r="H19" s="453"/>
      <c r="I19" s="30"/>
      <c r="J19" s="30"/>
    </row>
    <row r="20" spans="1:10" s="18" customFormat="1">
      <c r="A20" s="9"/>
      <c r="B20" s="10"/>
      <c r="C20" s="398" t="s">
        <v>155</v>
      </c>
      <c r="D20" s="823">
        <v>2</v>
      </c>
      <c r="E20" s="1486"/>
      <c r="F20" s="17">
        <f>E20*D20</f>
        <v>0</v>
      </c>
      <c r="G20" s="15"/>
      <c r="H20" s="31"/>
      <c r="I20" s="30"/>
      <c r="J20" s="30"/>
    </row>
    <row r="21" spans="1:10" s="18" customFormat="1">
      <c r="A21" s="123"/>
      <c r="B21" s="26"/>
      <c r="C21" s="367"/>
      <c r="D21" s="561"/>
      <c r="E21" s="1209"/>
      <c r="F21" s="27"/>
      <c r="G21" s="23"/>
      <c r="H21" s="31"/>
      <c r="I21" s="30"/>
      <c r="J21" s="30"/>
    </row>
    <row r="22" spans="1:10" s="18" customFormat="1">
      <c r="A22" s="123"/>
      <c r="B22" s="26"/>
      <c r="C22" s="367"/>
      <c r="D22" s="561"/>
      <c r="E22" s="1209"/>
      <c r="F22" s="27"/>
      <c r="G22" s="23"/>
      <c r="H22" s="31"/>
      <c r="I22" s="30"/>
      <c r="J22" s="30"/>
    </row>
    <row r="23" spans="1:10" s="18" customFormat="1" ht="15">
      <c r="A23" s="475">
        <f>A10+0.01</f>
        <v>10.02</v>
      </c>
      <c r="B23" s="478" t="s">
        <v>161</v>
      </c>
      <c r="C23" s="118"/>
      <c r="D23" s="784"/>
      <c r="E23" s="1282"/>
      <c r="F23" s="492"/>
    </row>
    <row r="24" spans="1:10" s="18" customFormat="1" ht="15">
      <c r="A24" s="480"/>
      <c r="B24" s="477" t="s">
        <v>162</v>
      </c>
      <c r="C24" s="481"/>
      <c r="D24" s="785"/>
      <c r="E24" s="1283"/>
      <c r="F24" s="493"/>
    </row>
    <row r="25" spans="1:10" s="18" customFormat="1" ht="30">
      <c r="A25" s="480"/>
      <c r="B25" s="477" t="s">
        <v>163</v>
      </c>
      <c r="C25" s="483"/>
      <c r="D25" s="785"/>
      <c r="E25" s="1283"/>
      <c r="F25" s="493"/>
    </row>
    <row r="26" spans="1:10" s="18" customFormat="1" ht="30">
      <c r="A26" s="485"/>
      <c r="B26" s="486" t="s">
        <v>164</v>
      </c>
      <c r="C26" s="487"/>
      <c r="D26" s="785"/>
      <c r="E26" s="1283"/>
      <c r="F26" s="493"/>
    </row>
    <row r="27" spans="1:10" s="18" customFormat="1" ht="15">
      <c r="A27" s="392"/>
      <c r="B27" s="786" t="s">
        <v>6</v>
      </c>
      <c r="C27" s="398" t="s">
        <v>155</v>
      </c>
      <c r="D27" s="823">
        <v>2</v>
      </c>
      <c r="E27" s="1486"/>
      <c r="F27" s="17">
        <f>E27*D27</f>
        <v>0</v>
      </c>
    </row>
    <row r="28" spans="1:10" s="18" customFormat="1">
      <c r="A28" s="30"/>
      <c r="B28" s="499"/>
      <c r="C28" s="20"/>
      <c r="D28" s="535"/>
      <c r="E28" s="1284"/>
      <c r="F28" s="23"/>
    </row>
    <row r="29" spans="1:10">
      <c r="A29" s="822"/>
      <c r="B29" s="422"/>
      <c r="E29" s="1211"/>
      <c r="F29" s="425"/>
      <c r="G29" s="635"/>
      <c r="H29" s="562"/>
    </row>
    <row r="30" spans="1:10" s="18" customFormat="1" ht="15">
      <c r="A30" s="475">
        <f>A23+0.01</f>
        <v>10.029999999999999</v>
      </c>
      <c r="B30" s="478" t="s">
        <v>185</v>
      </c>
      <c r="C30" s="478"/>
      <c r="D30" s="118"/>
      <c r="E30" s="1285"/>
      <c r="F30" s="492"/>
      <c r="G30" s="511"/>
    </row>
    <row r="31" spans="1:10" s="18" customFormat="1" ht="15">
      <c r="A31" s="485"/>
      <c r="B31" s="502" t="s">
        <v>638</v>
      </c>
      <c r="C31" s="502"/>
      <c r="D31" s="487"/>
      <c r="E31" s="1286"/>
      <c r="F31" s="493"/>
      <c r="G31" s="511"/>
    </row>
    <row r="32" spans="1:10" s="18" customFormat="1" ht="45">
      <c r="A32" s="485"/>
      <c r="B32" s="461" t="s">
        <v>639</v>
      </c>
      <c r="C32" s="461"/>
      <c r="D32" s="824"/>
      <c r="E32" s="1287"/>
      <c r="F32" s="493"/>
      <c r="G32" s="511"/>
    </row>
    <row r="33" spans="1:8" s="18" customFormat="1" ht="30">
      <c r="A33" s="485"/>
      <c r="B33" s="486" t="s">
        <v>640</v>
      </c>
      <c r="C33" s="486"/>
      <c r="D33" s="487"/>
      <c r="E33" s="1287"/>
      <c r="F33" s="493"/>
      <c r="G33" s="511"/>
    </row>
    <row r="34" spans="1:8" s="18" customFormat="1" ht="15">
      <c r="A34" s="454"/>
      <c r="B34" s="455" t="s">
        <v>641</v>
      </c>
      <c r="C34" s="455"/>
      <c r="D34" s="792"/>
      <c r="E34" s="1288"/>
      <c r="F34" s="493"/>
      <c r="G34" s="511"/>
    </row>
    <row r="35" spans="1:8" s="18" customFormat="1" ht="15">
      <c r="A35" s="497"/>
      <c r="B35" s="498" t="s">
        <v>172</v>
      </c>
      <c r="C35" s="498"/>
      <c r="D35" s="119"/>
      <c r="E35" s="1289"/>
      <c r="F35" s="825"/>
      <c r="G35" s="511"/>
    </row>
    <row r="36" spans="1:8" s="18" customFormat="1" ht="15">
      <c r="A36" s="392"/>
      <c r="B36" s="786"/>
      <c r="C36" s="10" t="s">
        <v>155</v>
      </c>
      <c r="D36" s="11">
        <v>1</v>
      </c>
      <c r="E36" s="1492"/>
      <c r="F36" s="531">
        <f>E36*D36</f>
        <v>0</v>
      </c>
      <c r="G36" s="511"/>
    </row>
    <row r="37" spans="1:8" s="18" customFormat="1">
      <c r="A37" s="38"/>
      <c r="B37" s="26"/>
      <c r="C37" s="26"/>
      <c r="D37" s="12"/>
      <c r="E37" s="1211"/>
      <c r="F37" s="27"/>
      <c r="G37" s="511"/>
    </row>
    <row r="38" spans="1:8" s="18" customFormat="1">
      <c r="A38" s="30"/>
      <c r="B38" s="499"/>
      <c r="C38" s="499"/>
      <c r="E38" s="1290"/>
      <c r="F38" s="23"/>
      <c r="G38" s="511"/>
    </row>
    <row r="39" spans="1:8" s="18" customFormat="1" ht="15">
      <c r="A39" s="475">
        <f>A30+0.01</f>
        <v>10.039999999999999</v>
      </c>
      <c r="B39" s="478" t="s">
        <v>642</v>
      </c>
      <c r="C39" s="478"/>
      <c r="D39" s="200"/>
      <c r="E39" s="1291"/>
      <c r="F39" s="492"/>
      <c r="G39" s="511"/>
    </row>
    <row r="40" spans="1:8" s="18" customFormat="1" ht="15">
      <c r="A40" s="485"/>
      <c r="B40" s="502" t="s">
        <v>643</v>
      </c>
      <c r="C40" s="502"/>
      <c r="D40" s="487"/>
      <c r="E40" s="1292"/>
      <c r="F40" s="493"/>
      <c r="G40" s="511"/>
    </row>
    <row r="41" spans="1:8" s="18" customFormat="1" ht="15">
      <c r="A41" s="485"/>
      <c r="B41" s="461" t="s">
        <v>644</v>
      </c>
      <c r="C41" s="461"/>
      <c r="D41" s="826"/>
      <c r="E41" s="1292"/>
      <c r="F41" s="493"/>
      <c r="G41" s="511"/>
    </row>
    <row r="42" spans="1:8" s="18" customFormat="1" ht="15">
      <c r="A42" s="485"/>
      <c r="B42" s="486" t="s">
        <v>645</v>
      </c>
      <c r="C42" s="486"/>
      <c r="D42" s="487"/>
      <c r="E42" s="1292"/>
      <c r="F42" s="493"/>
      <c r="G42" s="511"/>
    </row>
    <row r="43" spans="1:8" s="18" customFormat="1" ht="30">
      <c r="A43" s="485"/>
      <c r="B43" s="486" t="s">
        <v>164</v>
      </c>
      <c r="C43" s="486"/>
      <c r="D43" s="487"/>
      <c r="E43" s="1292"/>
      <c r="F43" s="493"/>
      <c r="G43" s="511"/>
    </row>
    <row r="44" spans="1:8" s="18" customFormat="1" ht="15">
      <c r="A44" s="392"/>
      <c r="B44" s="786"/>
      <c r="C44" s="10" t="s">
        <v>155</v>
      </c>
      <c r="D44" s="11">
        <v>1</v>
      </c>
      <c r="E44" s="1460"/>
      <c r="F44" s="531">
        <f>E44*D44</f>
        <v>0</v>
      </c>
      <c r="G44" s="511"/>
    </row>
    <row r="45" spans="1:8" s="18" customFormat="1">
      <c r="A45" s="30"/>
      <c r="B45" s="499"/>
      <c r="C45" s="26"/>
      <c r="D45" s="20"/>
      <c r="E45" s="1231"/>
      <c r="F45" s="23"/>
    </row>
    <row r="46" spans="1:8" s="18" customFormat="1">
      <c r="A46" s="30"/>
      <c r="B46" s="499"/>
      <c r="C46" s="26"/>
      <c r="D46" s="20"/>
      <c r="E46" s="1231"/>
      <c r="F46" s="23"/>
    </row>
    <row r="47" spans="1:8" s="18" customFormat="1" ht="15">
      <c r="A47" s="369">
        <f>A39+0.01</f>
        <v>10.049999999999999</v>
      </c>
      <c r="B47" s="124" t="s">
        <v>646</v>
      </c>
      <c r="C47" s="488"/>
      <c r="D47" s="489"/>
      <c r="E47" s="1278"/>
      <c r="F47" s="125"/>
      <c r="G47" s="30"/>
      <c r="H47" s="30"/>
    </row>
    <row r="48" spans="1:8" s="18" customFormat="1" ht="45">
      <c r="A48" s="655"/>
      <c r="B48" s="461" t="s">
        <v>166</v>
      </c>
      <c r="C48" s="490"/>
      <c r="D48" s="482"/>
      <c r="E48" s="1279"/>
      <c r="F48" s="458"/>
      <c r="G48" s="30"/>
      <c r="H48" s="30"/>
    </row>
    <row r="49" spans="1:10" s="18" customFormat="1" ht="120">
      <c r="A49" s="655"/>
      <c r="B49" s="455" t="s">
        <v>170</v>
      </c>
      <c r="C49" s="490"/>
      <c r="D49" s="482"/>
      <c r="E49" s="1279"/>
      <c r="F49" s="458"/>
      <c r="G49" s="30"/>
      <c r="H49" s="30"/>
    </row>
    <row r="50" spans="1:10" s="18" customFormat="1" ht="105">
      <c r="A50" s="655"/>
      <c r="B50" s="455" t="s">
        <v>590</v>
      </c>
      <c r="C50" s="490"/>
      <c r="D50" s="482"/>
      <c r="E50" s="1279"/>
      <c r="F50" s="458"/>
      <c r="G50" s="30"/>
      <c r="H50" s="30"/>
    </row>
    <row r="51" spans="1:10" s="18" customFormat="1" ht="30">
      <c r="A51" s="655"/>
      <c r="B51" s="455" t="s">
        <v>595</v>
      </c>
      <c r="C51" s="490"/>
      <c r="D51" s="482"/>
      <c r="E51" s="1279"/>
      <c r="F51" s="458"/>
      <c r="G51" s="30"/>
      <c r="H51" s="30"/>
    </row>
    <row r="52" spans="1:10" s="18" customFormat="1" ht="15">
      <c r="A52" s="655"/>
      <c r="B52" s="455" t="s">
        <v>172</v>
      </c>
      <c r="C52" s="490"/>
      <c r="D52" s="482"/>
      <c r="E52" s="1279"/>
      <c r="F52" s="458"/>
      <c r="G52" s="30"/>
      <c r="H52" s="30"/>
    </row>
    <row r="53" spans="1:10" s="18" customFormat="1" ht="15">
      <c r="A53" s="9"/>
      <c r="B53" s="10" t="s">
        <v>647</v>
      </c>
      <c r="C53" s="398" t="s">
        <v>155</v>
      </c>
      <c r="D53" s="364">
        <v>1</v>
      </c>
      <c r="E53" s="1486"/>
      <c r="F53" s="17">
        <f>E53*D53</f>
        <v>0</v>
      </c>
      <c r="G53" s="15"/>
      <c r="H53" s="31"/>
      <c r="I53" s="30"/>
      <c r="J53" s="30"/>
    </row>
    <row r="54" spans="1:10" s="18" customFormat="1">
      <c r="A54" s="30"/>
      <c r="B54" s="499"/>
      <c r="C54" s="26"/>
      <c r="D54" s="20"/>
      <c r="E54" s="1231"/>
      <c r="F54" s="23"/>
    </row>
    <row r="55" spans="1:10" s="18" customFormat="1">
      <c r="A55" s="30"/>
      <c r="B55" s="499"/>
      <c r="C55" s="26"/>
      <c r="D55" s="20"/>
      <c r="E55" s="1231"/>
      <c r="F55" s="23"/>
    </row>
    <row r="56" spans="1:10" s="18" customFormat="1" ht="15">
      <c r="A56" s="369">
        <f>A47+0.01</f>
        <v>10.059999999999999</v>
      </c>
      <c r="B56" s="478" t="s">
        <v>648</v>
      </c>
      <c r="C56" s="478"/>
      <c r="D56" s="118"/>
      <c r="E56" s="1285"/>
      <c r="F56" s="492"/>
      <c r="G56" s="511"/>
    </row>
    <row r="57" spans="1:10" s="18" customFormat="1" ht="15">
      <c r="A57" s="485"/>
      <c r="B57" s="486" t="s">
        <v>649</v>
      </c>
      <c r="C57" s="486"/>
      <c r="D57" s="487"/>
      <c r="E57" s="1293"/>
      <c r="F57" s="513"/>
      <c r="G57" s="511"/>
    </row>
    <row r="58" spans="1:10" s="18" customFormat="1" ht="30">
      <c r="A58" s="497"/>
      <c r="B58" s="498" t="s">
        <v>650</v>
      </c>
      <c r="C58" s="498"/>
      <c r="D58" s="119"/>
      <c r="E58" s="1294"/>
      <c r="F58" s="514"/>
      <c r="G58" s="511"/>
    </row>
    <row r="59" spans="1:10" s="18" customFormat="1" ht="15">
      <c r="A59" s="392"/>
      <c r="B59" s="786"/>
      <c r="C59" s="10" t="s">
        <v>155</v>
      </c>
      <c r="D59" s="11">
        <v>1</v>
      </c>
      <c r="E59" s="1454"/>
      <c r="F59" s="531">
        <f>E59*D59</f>
        <v>0</v>
      </c>
      <c r="G59" s="511"/>
    </row>
    <row r="60" spans="1:10" s="18" customFormat="1">
      <c r="A60" s="30"/>
      <c r="B60" s="499"/>
      <c r="C60" s="26"/>
      <c r="D60" s="20"/>
      <c r="E60" s="1295"/>
      <c r="F60" s="23"/>
    </row>
    <row r="61" spans="1:10" s="18" customFormat="1">
      <c r="A61" s="30"/>
      <c r="B61" s="499"/>
      <c r="C61" s="26"/>
      <c r="D61" s="20"/>
      <c r="E61" s="1231"/>
      <c r="F61" s="23"/>
    </row>
    <row r="62" spans="1:10" s="18" customFormat="1" ht="105">
      <c r="A62" s="448">
        <f>A56+0.01</f>
        <v>10.069999999999999</v>
      </c>
      <c r="B62" s="10" t="s">
        <v>604</v>
      </c>
      <c r="C62" s="10"/>
      <c r="D62" s="11"/>
      <c r="E62" s="1256"/>
      <c r="F62" s="529"/>
      <c r="G62" s="511"/>
    </row>
    <row r="63" spans="1:10" s="18" customFormat="1" ht="15">
      <c r="A63" s="37"/>
      <c r="B63" s="10"/>
      <c r="C63" s="10" t="s">
        <v>605</v>
      </c>
      <c r="D63" s="11">
        <v>2</v>
      </c>
      <c r="E63" s="1454"/>
      <c r="F63" s="529">
        <f>E63*D63</f>
        <v>0</v>
      </c>
      <c r="G63" s="511"/>
    </row>
    <row r="64" spans="1:10">
      <c r="A64" s="822"/>
      <c r="B64" s="422"/>
      <c r="E64" s="1211"/>
      <c r="F64" s="425"/>
      <c r="G64" s="635"/>
      <c r="H64" s="562"/>
    </row>
    <row r="65" spans="1:11">
      <c r="A65" s="807"/>
      <c r="B65" s="827"/>
      <c r="C65" s="809"/>
      <c r="D65" s="809"/>
      <c r="E65" s="1296"/>
      <c r="F65" s="828"/>
      <c r="G65" s="829"/>
      <c r="H65" s="830"/>
    </row>
    <row r="66" spans="1:11" ht="30">
      <c r="A66" s="37">
        <f>A62+0.01</f>
        <v>10.079999999999998</v>
      </c>
      <c r="B66" s="831" t="s">
        <v>651</v>
      </c>
      <c r="C66" s="832"/>
      <c r="D66" s="832"/>
      <c r="E66" s="1297"/>
      <c r="F66" s="833"/>
      <c r="H66" s="418"/>
    </row>
    <row r="67" spans="1:11" ht="30">
      <c r="A67" s="834"/>
      <c r="B67" s="835" t="s">
        <v>652</v>
      </c>
      <c r="C67" s="836"/>
      <c r="D67" s="836"/>
      <c r="E67" s="1298"/>
      <c r="F67" s="837"/>
      <c r="H67" s="418"/>
    </row>
    <row r="68" spans="1:11" s="18" customFormat="1" ht="30">
      <c r="A68" s="655"/>
      <c r="B68" s="455" t="s">
        <v>190</v>
      </c>
      <c r="C68" s="490"/>
      <c r="D68" s="482"/>
      <c r="E68" s="1279"/>
      <c r="F68" s="458"/>
      <c r="G68" s="30"/>
      <c r="H68" s="30"/>
    </row>
    <row r="69" spans="1:11" ht="15">
      <c r="A69" s="838"/>
      <c r="B69" s="839" t="s">
        <v>653</v>
      </c>
      <c r="C69" s="840"/>
      <c r="D69" s="840"/>
      <c r="E69" s="1299"/>
      <c r="F69" s="841"/>
      <c r="G69" s="842"/>
      <c r="H69" s="843"/>
      <c r="I69" s="830"/>
      <c r="J69" s="821"/>
      <c r="K69" s="821"/>
    </row>
    <row r="70" spans="1:11" ht="15">
      <c r="A70" s="844"/>
      <c r="B70" s="839" t="s">
        <v>654</v>
      </c>
      <c r="C70" s="845"/>
      <c r="D70" s="845"/>
      <c r="E70" s="1289"/>
      <c r="F70" s="841"/>
      <c r="H70" s="418"/>
    </row>
    <row r="71" spans="1:11" ht="15">
      <c r="A71" s="846"/>
      <c r="B71" s="847"/>
      <c r="C71" s="847" t="s">
        <v>6</v>
      </c>
      <c r="D71" s="823">
        <v>3</v>
      </c>
      <c r="E71" s="1493"/>
      <c r="F71" s="833">
        <f>E71*D71</f>
        <v>0</v>
      </c>
      <c r="H71" s="418"/>
    </row>
    <row r="72" spans="1:11">
      <c r="A72" s="822"/>
      <c r="B72" s="827"/>
      <c r="E72" s="1211"/>
      <c r="F72" s="425"/>
      <c r="G72" s="635"/>
      <c r="H72" s="562"/>
    </row>
    <row r="73" spans="1:11">
      <c r="A73" s="807"/>
      <c r="B73" s="418"/>
      <c r="C73" s="809"/>
      <c r="D73" s="809"/>
      <c r="E73" s="1296"/>
      <c r="F73" s="828"/>
      <c r="G73" s="829"/>
      <c r="H73" s="830"/>
    </row>
    <row r="74" spans="1:11" ht="15">
      <c r="A74" s="849">
        <f>A66+0.01</f>
        <v>10.089999999999998</v>
      </c>
      <c r="B74" s="831" t="s">
        <v>655</v>
      </c>
      <c r="C74" s="832"/>
      <c r="D74" s="832"/>
      <c r="E74" s="1297"/>
      <c r="F74" s="833"/>
      <c r="H74" s="418"/>
    </row>
    <row r="75" spans="1:11" ht="30">
      <c r="A75" s="850"/>
      <c r="B75" s="851" t="s">
        <v>656</v>
      </c>
      <c r="C75" s="852"/>
      <c r="D75" s="852"/>
      <c r="E75" s="1300"/>
      <c r="F75" s="853"/>
      <c r="H75" s="418"/>
    </row>
    <row r="76" spans="1:11" ht="15">
      <c r="A76" s="838"/>
      <c r="B76" s="839" t="s">
        <v>654</v>
      </c>
      <c r="C76" s="854"/>
      <c r="D76" s="854"/>
      <c r="E76" s="1289"/>
      <c r="F76" s="841"/>
      <c r="G76" s="830"/>
      <c r="H76" s="821"/>
      <c r="I76" s="821"/>
    </row>
    <row r="77" spans="1:11" ht="45">
      <c r="A77" s="855"/>
      <c r="B77" s="847" t="s">
        <v>1325</v>
      </c>
      <c r="C77" s="847" t="s">
        <v>6</v>
      </c>
      <c r="D77" s="832">
        <v>1</v>
      </c>
      <c r="E77" s="1493"/>
      <c r="F77" s="833">
        <f>E77*D77</f>
        <v>0</v>
      </c>
      <c r="H77" s="418"/>
    </row>
    <row r="78" spans="1:11">
      <c r="A78" s="807"/>
      <c r="B78" s="827"/>
      <c r="C78" s="809"/>
      <c r="D78" s="809"/>
      <c r="E78" s="1296"/>
      <c r="F78" s="828">
        <f>SUM(F13:F70)*0.01</f>
        <v>0</v>
      </c>
      <c r="G78" s="829"/>
      <c r="H78" s="830"/>
    </row>
    <row r="79" spans="1:11">
      <c r="A79" s="807"/>
      <c r="B79" s="827"/>
      <c r="C79" s="809"/>
      <c r="D79" s="809"/>
      <c r="E79" s="1296"/>
      <c r="F79" s="828"/>
      <c r="G79" s="829"/>
      <c r="H79" s="830"/>
    </row>
    <row r="80" spans="1:11" ht="30">
      <c r="A80" s="849">
        <f>A74+0.01</f>
        <v>10.099999999999998</v>
      </c>
      <c r="B80" s="831" t="s">
        <v>657</v>
      </c>
      <c r="C80" s="832"/>
      <c r="D80" s="832"/>
      <c r="E80" s="1297"/>
      <c r="F80" s="833"/>
      <c r="G80" s="856"/>
      <c r="H80" s="857"/>
    </row>
    <row r="81" spans="1:11" ht="30">
      <c r="A81" s="850"/>
      <c r="B81" s="858" t="s">
        <v>658</v>
      </c>
      <c r="C81" s="852"/>
      <c r="D81" s="852"/>
      <c r="E81" s="1300"/>
      <c r="F81" s="853"/>
      <c r="G81" s="859"/>
      <c r="H81" s="860"/>
    </row>
    <row r="82" spans="1:11" s="18" customFormat="1" ht="30">
      <c r="A82" s="655"/>
      <c r="B82" s="455" t="s">
        <v>190</v>
      </c>
      <c r="C82" s="490"/>
      <c r="D82" s="482"/>
      <c r="E82" s="1279"/>
      <c r="F82" s="458"/>
      <c r="G82" s="30"/>
      <c r="H82" s="30"/>
    </row>
    <row r="83" spans="1:11" ht="15">
      <c r="A83" s="838"/>
      <c r="B83" s="839" t="s">
        <v>653</v>
      </c>
      <c r="C83" s="840"/>
      <c r="D83" s="840"/>
      <c r="E83" s="1299"/>
      <c r="F83" s="841"/>
      <c r="G83" s="842"/>
      <c r="H83" s="843"/>
      <c r="I83" s="830"/>
      <c r="J83" s="821"/>
      <c r="K83" s="821"/>
    </row>
    <row r="84" spans="1:11" ht="15">
      <c r="A84" s="855"/>
      <c r="B84" s="847"/>
      <c r="C84" s="847" t="s">
        <v>6</v>
      </c>
      <c r="D84" s="832">
        <v>2</v>
      </c>
      <c r="E84" s="1493"/>
      <c r="F84" s="833">
        <f>E84*D84</f>
        <v>0</v>
      </c>
      <c r="G84" s="861"/>
      <c r="H84" s="862"/>
    </row>
    <row r="85" spans="1:11">
      <c r="A85" s="807"/>
      <c r="B85" s="827"/>
      <c r="C85" s="809"/>
      <c r="D85" s="809"/>
      <c r="E85" s="1296"/>
      <c r="F85" s="828"/>
      <c r="G85" s="829"/>
      <c r="H85" s="830"/>
    </row>
    <row r="86" spans="1:11">
      <c r="A86" s="807"/>
      <c r="B86" s="827"/>
      <c r="C86" s="809"/>
      <c r="D86" s="809"/>
      <c r="E86" s="1296"/>
      <c r="F86" s="828"/>
      <c r="G86" s="829"/>
      <c r="H86" s="830"/>
    </row>
    <row r="87" spans="1:11" ht="30">
      <c r="A87" s="849">
        <f>A80+0.01</f>
        <v>10.109999999999998</v>
      </c>
      <c r="B87" s="831" t="s">
        <v>659</v>
      </c>
      <c r="C87" s="832"/>
      <c r="D87" s="832"/>
      <c r="E87" s="1297"/>
      <c r="F87" s="833"/>
      <c r="G87" s="856"/>
      <c r="H87" s="857"/>
    </row>
    <row r="88" spans="1:11" ht="30">
      <c r="A88" s="850"/>
      <c r="B88" s="858" t="s">
        <v>658</v>
      </c>
      <c r="C88" s="852"/>
      <c r="D88" s="852"/>
      <c r="E88" s="1300"/>
      <c r="F88" s="853"/>
      <c r="G88" s="859"/>
      <c r="H88" s="860"/>
    </row>
    <row r="89" spans="1:11" s="18" customFormat="1" ht="30">
      <c r="A89" s="655"/>
      <c r="B89" s="455" t="s">
        <v>660</v>
      </c>
      <c r="C89" s="490"/>
      <c r="D89" s="482"/>
      <c r="E89" s="1279"/>
      <c r="F89" s="458"/>
      <c r="G89" s="30"/>
      <c r="H89" s="30"/>
    </row>
    <row r="90" spans="1:11" ht="15">
      <c r="A90" s="838"/>
      <c r="B90" s="839" t="s">
        <v>653</v>
      </c>
      <c r="C90" s="840"/>
      <c r="D90" s="840"/>
      <c r="E90" s="1299"/>
      <c r="F90" s="841"/>
      <c r="G90" s="842"/>
      <c r="H90" s="843"/>
      <c r="I90" s="830"/>
      <c r="J90" s="821"/>
      <c r="K90" s="821"/>
    </row>
    <row r="91" spans="1:11" ht="15">
      <c r="A91" s="855"/>
      <c r="B91" s="847"/>
      <c r="C91" s="847" t="s">
        <v>6</v>
      </c>
      <c r="D91" s="832">
        <v>1</v>
      </c>
      <c r="E91" s="1493"/>
      <c r="F91" s="833">
        <f>E91*D91</f>
        <v>0</v>
      </c>
      <c r="G91" s="861"/>
      <c r="H91" s="862"/>
    </row>
    <row r="92" spans="1:11">
      <c r="A92" s="807"/>
      <c r="B92" s="827"/>
      <c r="C92" s="809"/>
      <c r="D92" s="809"/>
      <c r="E92" s="1296"/>
      <c r="F92" s="828"/>
      <c r="G92" s="829"/>
      <c r="H92" s="830"/>
    </row>
    <row r="93" spans="1:11" ht="30">
      <c r="A93" s="849">
        <f>A87+0.01</f>
        <v>10.119999999999997</v>
      </c>
      <c r="B93" s="831" t="s">
        <v>657</v>
      </c>
      <c r="C93" s="832"/>
      <c r="D93" s="832"/>
      <c r="E93" s="1297"/>
      <c r="F93" s="833"/>
      <c r="G93" s="856"/>
      <c r="H93" s="857"/>
    </row>
    <row r="94" spans="1:11" ht="105">
      <c r="A94" s="850"/>
      <c r="B94" s="455" t="s">
        <v>661</v>
      </c>
      <c r="C94" s="852"/>
      <c r="D94" s="852"/>
      <c r="E94" s="1300"/>
      <c r="F94" s="853"/>
      <c r="G94" s="859"/>
      <c r="H94" s="860"/>
    </row>
    <row r="95" spans="1:11" s="18" customFormat="1" ht="105">
      <c r="A95" s="655"/>
      <c r="B95" s="455" t="s">
        <v>590</v>
      </c>
      <c r="C95" s="490"/>
      <c r="D95" s="482"/>
      <c r="E95" s="1279"/>
      <c r="F95" s="458"/>
      <c r="G95" s="30"/>
      <c r="H95" s="30"/>
    </row>
    <row r="96" spans="1:11" s="18" customFormat="1" ht="30">
      <c r="A96" s="655"/>
      <c r="B96" s="455" t="s">
        <v>190</v>
      </c>
      <c r="C96" s="490"/>
      <c r="D96" s="482"/>
      <c r="E96" s="1279"/>
      <c r="F96" s="458"/>
      <c r="G96" s="30"/>
      <c r="H96" s="30"/>
    </row>
    <row r="97" spans="1:11" ht="15">
      <c r="A97" s="838"/>
      <c r="B97" s="839" t="s">
        <v>653</v>
      </c>
      <c r="C97" s="840"/>
      <c r="D97" s="840"/>
      <c r="E97" s="1299"/>
      <c r="F97" s="841"/>
      <c r="G97" s="842"/>
      <c r="H97" s="843"/>
      <c r="I97" s="830"/>
      <c r="J97" s="821"/>
      <c r="K97" s="821"/>
    </row>
    <row r="98" spans="1:11" ht="15">
      <c r="A98" s="855"/>
      <c r="B98" s="847"/>
      <c r="C98" s="847" t="s">
        <v>6</v>
      </c>
      <c r="D98" s="832">
        <v>4</v>
      </c>
      <c r="E98" s="1493"/>
      <c r="F98" s="833">
        <f>E98*D98</f>
        <v>0</v>
      </c>
      <c r="G98" s="861"/>
      <c r="H98" s="862"/>
    </row>
    <row r="99" spans="1:11">
      <c r="A99" s="821"/>
      <c r="B99" s="863"/>
      <c r="C99" s="863"/>
      <c r="E99" s="1245"/>
      <c r="F99" s="562"/>
    </row>
    <row r="100" spans="1:11">
      <c r="A100" s="807"/>
      <c r="B100" s="827"/>
      <c r="C100" s="809"/>
      <c r="D100" s="809"/>
      <c r="E100" s="1296"/>
      <c r="F100" s="828"/>
      <c r="G100" s="829"/>
      <c r="H100" s="830"/>
    </row>
    <row r="101" spans="1:11" ht="30">
      <c r="A101" s="849">
        <f>A93+0.01</f>
        <v>10.129999999999997</v>
      </c>
      <c r="B101" s="831" t="s">
        <v>662</v>
      </c>
      <c r="C101" s="832"/>
      <c r="D101" s="832"/>
      <c r="E101" s="1297"/>
      <c r="F101" s="833"/>
      <c r="G101" s="856"/>
      <c r="H101" s="857"/>
    </row>
    <row r="102" spans="1:11" ht="105">
      <c r="A102" s="850"/>
      <c r="B102" s="455" t="s">
        <v>661</v>
      </c>
      <c r="C102" s="852"/>
      <c r="D102" s="852"/>
      <c r="E102" s="1300"/>
      <c r="F102" s="853"/>
      <c r="G102" s="859"/>
      <c r="H102" s="860"/>
    </row>
    <row r="103" spans="1:11" s="18" customFormat="1" ht="105">
      <c r="A103" s="655"/>
      <c r="B103" s="455" t="s">
        <v>590</v>
      </c>
      <c r="C103" s="490"/>
      <c r="D103" s="482"/>
      <c r="E103" s="1279"/>
      <c r="F103" s="458"/>
      <c r="G103" s="30"/>
      <c r="H103" s="30"/>
    </row>
    <row r="104" spans="1:11" s="18" customFormat="1" ht="30">
      <c r="A104" s="655"/>
      <c r="B104" s="455" t="s">
        <v>190</v>
      </c>
      <c r="C104" s="490"/>
      <c r="D104" s="482"/>
      <c r="E104" s="1279"/>
      <c r="F104" s="458"/>
      <c r="G104" s="30"/>
      <c r="H104" s="30"/>
    </row>
    <row r="105" spans="1:11" ht="15">
      <c r="A105" s="838"/>
      <c r="B105" s="839" t="s">
        <v>653</v>
      </c>
      <c r="C105" s="840"/>
      <c r="D105" s="840"/>
      <c r="E105" s="1299"/>
      <c r="F105" s="841"/>
      <c r="G105" s="842"/>
      <c r="H105" s="843"/>
      <c r="I105" s="830"/>
      <c r="J105" s="821"/>
      <c r="K105" s="821"/>
    </row>
    <row r="106" spans="1:11" ht="15">
      <c r="A106" s="855"/>
      <c r="B106" s="847"/>
      <c r="C106" s="847" t="s">
        <v>6</v>
      </c>
      <c r="D106" s="832">
        <v>4</v>
      </c>
      <c r="E106" s="1493"/>
      <c r="F106" s="833">
        <f>E106*D106</f>
        <v>0</v>
      </c>
      <c r="G106" s="861"/>
      <c r="H106" s="862"/>
    </row>
    <row r="107" spans="1:11">
      <c r="A107" s="807"/>
      <c r="B107" s="827"/>
      <c r="C107" s="809"/>
      <c r="D107" s="809"/>
      <c r="E107" s="1296"/>
      <c r="F107" s="828"/>
      <c r="G107" s="829"/>
      <c r="H107" s="830"/>
    </row>
    <row r="108" spans="1:11">
      <c r="A108" s="807"/>
      <c r="B108" s="827"/>
      <c r="C108" s="809"/>
      <c r="D108" s="809"/>
      <c r="E108" s="1296"/>
      <c r="F108" s="828"/>
      <c r="G108" s="829"/>
      <c r="H108" s="830"/>
    </row>
    <row r="109" spans="1:11" ht="30">
      <c r="A109" s="849">
        <f>A101+0.01</f>
        <v>10.139999999999997</v>
      </c>
      <c r="B109" s="831" t="s">
        <v>663</v>
      </c>
      <c r="C109" s="866"/>
      <c r="D109" s="866"/>
      <c r="E109" s="1301"/>
      <c r="F109" s="417"/>
      <c r="G109" s="856"/>
      <c r="H109" s="857"/>
    </row>
    <row r="110" spans="1:11" ht="30">
      <c r="A110" s="850"/>
      <c r="B110" s="851" t="s">
        <v>656</v>
      </c>
      <c r="C110" s="852"/>
      <c r="D110" s="852"/>
      <c r="E110" s="1300"/>
      <c r="F110" s="853"/>
      <c r="G110" s="859"/>
      <c r="H110" s="860"/>
    </row>
    <row r="111" spans="1:11" ht="15">
      <c r="A111" s="850"/>
      <c r="B111" s="851" t="s">
        <v>664</v>
      </c>
      <c r="C111" s="824"/>
      <c r="D111" s="824"/>
      <c r="E111" s="1302"/>
      <c r="F111" s="853"/>
      <c r="G111" s="867"/>
      <c r="H111" s="860"/>
      <c r="I111" s="830"/>
      <c r="J111" s="821"/>
      <c r="K111" s="821"/>
    </row>
    <row r="112" spans="1:11" ht="15">
      <c r="A112" s="838"/>
      <c r="B112" s="839" t="s">
        <v>654</v>
      </c>
      <c r="C112" s="840"/>
      <c r="D112" s="840"/>
      <c r="E112" s="1299"/>
      <c r="F112" s="841"/>
      <c r="G112" s="842"/>
      <c r="H112" s="843"/>
      <c r="I112" s="830"/>
      <c r="J112" s="821"/>
      <c r="K112" s="821"/>
    </row>
    <row r="113" spans="1:11" ht="15">
      <c r="A113" s="855"/>
      <c r="B113" s="847"/>
      <c r="C113" s="847" t="s">
        <v>6</v>
      </c>
      <c r="D113" s="832">
        <v>1</v>
      </c>
      <c r="E113" s="1493"/>
      <c r="F113" s="833">
        <f>E113*D113</f>
        <v>0</v>
      </c>
      <c r="G113" s="861"/>
      <c r="H113" s="862"/>
    </row>
    <row r="114" spans="1:11">
      <c r="A114" s="807"/>
      <c r="B114" s="827"/>
      <c r="C114" s="809"/>
      <c r="D114" s="809"/>
      <c r="E114" s="1296"/>
      <c r="F114" s="828"/>
      <c r="G114" s="829"/>
      <c r="H114" s="830"/>
    </row>
    <row r="115" spans="1:11">
      <c r="A115" s="807"/>
      <c r="B115" s="827"/>
      <c r="C115" s="809"/>
      <c r="D115" s="809"/>
      <c r="E115" s="1296"/>
      <c r="F115" s="828"/>
      <c r="G115" s="829"/>
      <c r="H115" s="830"/>
    </row>
    <row r="116" spans="1:11" ht="30">
      <c r="A116" s="849">
        <f>A109+0.01</f>
        <v>10.149999999999997</v>
      </c>
      <c r="B116" s="831" t="s">
        <v>665</v>
      </c>
      <c r="C116" s="832"/>
      <c r="D116" s="832"/>
      <c r="E116" s="1297"/>
      <c r="F116" s="833"/>
      <c r="G116" s="856"/>
      <c r="H116" s="857"/>
    </row>
    <row r="117" spans="1:11" ht="30">
      <c r="A117" s="850"/>
      <c r="B117" s="851" t="s">
        <v>656</v>
      </c>
      <c r="C117" s="852"/>
      <c r="D117" s="852"/>
      <c r="E117" s="1300"/>
      <c r="F117" s="853"/>
      <c r="G117" s="859"/>
      <c r="H117" s="860"/>
    </row>
    <row r="118" spans="1:11" ht="15">
      <c r="A118" s="850"/>
      <c r="B118" s="851" t="s">
        <v>664</v>
      </c>
      <c r="C118" s="824"/>
      <c r="D118" s="824"/>
      <c r="E118" s="1302"/>
      <c r="F118" s="853"/>
      <c r="G118" s="867"/>
      <c r="H118" s="860"/>
      <c r="I118" s="830"/>
      <c r="J118" s="821"/>
      <c r="K118" s="821"/>
    </row>
    <row r="119" spans="1:11" ht="15">
      <c r="A119" s="838"/>
      <c r="B119" s="839" t="s">
        <v>654</v>
      </c>
      <c r="C119" s="840"/>
      <c r="D119" s="840"/>
      <c r="E119" s="1299"/>
      <c r="F119" s="841"/>
      <c r="G119" s="842"/>
      <c r="H119" s="843"/>
      <c r="I119" s="830"/>
      <c r="J119" s="821"/>
      <c r="K119" s="821"/>
    </row>
    <row r="120" spans="1:11" ht="15">
      <c r="A120" s="855"/>
      <c r="B120" s="847"/>
      <c r="C120" s="847" t="s">
        <v>6</v>
      </c>
      <c r="D120" s="832">
        <v>2</v>
      </c>
      <c r="E120" s="1493"/>
      <c r="F120" s="833">
        <f>E120*D120</f>
        <v>0</v>
      </c>
      <c r="G120" s="861"/>
      <c r="H120" s="862"/>
    </row>
    <row r="121" spans="1:11">
      <c r="A121" s="807"/>
      <c r="B121" s="827"/>
      <c r="C121" s="809"/>
      <c r="D121" s="809"/>
      <c r="E121" s="1296"/>
      <c r="F121" s="828"/>
      <c r="G121" s="829"/>
      <c r="H121" s="830"/>
    </row>
    <row r="122" spans="1:11">
      <c r="A122" s="807"/>
      <c r="B122" s="827"/>
      <c r="C122" s="809"/>
      <c r="D122" s="809"/>
      <c r="E122" s="1296"/>
      <c r="F122" s="828"/>
      <c r="G122" s="829"/>
      <c r="H122" s="830"/>
    </row>
    <row r="123" spans="1:11" ht="30">
      <c r="A123" s="849">
        <f>A116+0.01</f>
        <v>10.159999999999997</v>
      </c>
      <c r="B123" s="831" t="s">
        <v>666</v>
      </c>
      <c r="C123" s="832"/>
      <c r="D123" s="832"/>
      <c r="E123" s="1297"/>
      <c r="F123" s="833"/>
      <c r="H123" s="418"/>
    </row>
    <row r="124" spans="1:11" s="18" customFormat="1" ht="105">
      <c r="A124" s="655"/>
      <c r="B124" s="455" t="s">
        <v>590</v>
      </c>
      <c r="C124" s="490"/>
      <c r="D124" s="482"/>
      <c r="E124" s="1279"/>
      <c r="F124" s="458"/>
      <c r="G124" s="30"/>
      <c r="H124" s="30"/>
    </row>
    <row r="125" spans="1:11" s="18" customFormat="1" ht="30">
      <c r="A125" s="655"/>
      <c r="B125" s="455" t="s">
        <v>190</v>
      </c>
      <c r="C125" s="490"/>
      <c r="D125" s="482"/>
      <c r="E125" s="1279"/>
      <c r="F125" s="458"/>
      <c r="G125" s="30"/>
      <c r="H125" s="30"/>
    </row>
    <row r="126" spans="1:11" ht="15">
      <c r="A126" s="838"/>
      <c r="B126" s="839" t="s">
        <v>653</v>
      </c>
      <c r="C126" s="840"/>
      <c r="D126" s="840"/>
      <c r="E126" s="1299"/>
      <c r="F126" s="841"/>
      <c r="G126" s="842"/>
      <c r="H126" s="843"/>
      <c r="I126" s="830"/>
      <c r="J126" s="821"/>
      <c r="K126" s="821"/>
    </row>
    <row r="127" spans="1:11" ht="15">
      <c r="A127" s="855"/>
      <c r="B127" s="847"/>
      <c r="C127" s="847" t="s">
        <v>6</v>
      </c>
      <c r="D127" s="832">
        <v>2</v>
      </c>
      <c r="E127" s="1493"/>
      <c r="F127" s="833">
        <f>SUM(F11:F123)*0.02</f>
        <v>0</v>
      </c>
      <c r="H127" s="418"/>
    </row>
    <row r="128" spans="1:11">
      <c r="A128" s="821"/>
      <c r="B128" s="863"/>
      <c r="C128" s="863"/>
      <c r="E128" s="1245"/>
      <c r="F128" s="562"/>
      <c r="H128" s="418"/>
    </row>
    <row r="129" spans="1:11">
      <c r="A129" s="807"/>
      <c r="B129" s="827"/>
      <c r="C129" s="809"/>
      <c r="D129" s="809"/>
      <c r="E129" s="1296"/>
      <c r="F129" s="828"/>
      <c r="G129" s="829"/>
      <c r="H129" s="830"/>
    </row>
    <row r="130" spans="1:11" ht="15">
      <c r="A130" s="849">
        <f>A123+0.01</f>
        <v>10.169999999999996</v>
      </c>
      <c r="B130" s="831" t="s">
        <v>667</v>
      </c>
      <c r="C130" s="832"/>
      <c r="D130" s="832"/>
      <c r="E130" s="1297"/>
      <c r="F130" s="833"/>
      <c r="H130" s="418"/>
    </row>
    <row r="131" spans="1:11" ht="30">
      <c r="A131" s="850"/>
      <c r="B131" s="858" t="s">
        <v>658</v>
      </c>
      <c r="C131" s="852"/>
      <c r="D131" s="852"/>
      <c r="E131" s="1300"/>
      <c r="F131" s="853"/>
      <c r="G131" s="859"/>
      <c r="H131" s="860"/>
    </row>
    <row r="132" spans="1:11" ht="15">
      <c r="A132" s="850"/>
      <c r="B132" s="851" t="s">
        <v>668</v>
      </c>
      <c r="C132" s="824"/>
      <c r="D132" s="824"/>
      <c r="E132" s="1302"/>
      <c r="F132" s="853"/>
      <c r="G132" s="867"/>
      <c r="H132" s="860"/>
      <c r="I132" s="830"/>
      <c r="J132" s="821"/>
      <c r="K132" s="821"/>
    </row>
    <row r="133" spans="1:11" ht="15">
      <c r="A133" s="838"/>
      <c r="B133" s="839" t="s">
        <v>654</v>
      </c>
      <c r="C133" s="854"/>
      <c r="D133" s="854"/>
      <c r="E133" s="1289"/>
      <c r="F133" s="841"/>
      <c r="G133" s="830"/>
      <c r="H133" s="821"/>
      <c r="I133" s="821"/>
    </row>
    <row r="134" spans="1:11" ht="15">
      <c r="A134" s="855"/>
      <c r="B134" s="847"/>
      <c r="C134" s="847" t="s">
        <v>6</v>
      </c>
      <c r="D134" s="832">
        <v>1</v>
      </c>
      <c r="E134" s="1493"/>
      <c r="F134" s="833">
        <f>E134*D134</f>
        <v>0</v>
      </c>
      <c r="H134" s="418"/>
    </row>
    <row r="135" spans="1:11">
      <c r="A135" s="807"/>
      <c r="B135" s="827"/>
      <c r="C135" s="809"/>
      <c r="D135" s="809"/>
      <c r="E135" s="1296"/>
      <c r="F135" s="828">
        <f>SUM(F11:F123)*0.02</f>
        <v>0</v>
      </c>
      <c r="G135" s="829"/>
      <c r="H135" s="830"/>
    </row>
    <row r="136" spans="1:11">
      <c r="A136" s="821"/>
      <c r="B136" s="863"/>
      <c r="F136" s="562"/>
    </row>
    <row r="137" spans="1:11" ht="30">
      <c r="A137" s="849">
        <f>A130+0.01</f>
        <v>10.179999999999996</v>
      </c>
      <c r="B137" s="831" t="s">
        <v>669</v>
      </c>
      <c r="C137" s="832"/>
      <c r="D137" s="832"/>
      <c r="E137" s="1297"/>
      <c r="F137" s="833"/>
      <c r="G137" s="856"/>
      <c r="H137" s="857"/>
    </row>
    <row r="138" spans="1:11" ht="30">
      <c r="A138" s="850"/>
      <c r="B138" s="851" t="s">
        <v>670</v>
      </c>
      <c r="C138" s="852"/>
      <c r="D138" s="852"/>
      <c r="E138" s="1300"/>
      <c r="F138" s="853"/>
      <c r="G138" s="859"/>
      <c r="H138" s="860"/>
    </row>
    <row r="139" spans="1:11" ht="15">
      <c r="A139" s="850"/>
      <c r="B139" s="851" t="s">
        <v>664</v>
      </c>
      <c r="C139" s="824"/>
      <c r="D139" s="824"/>
      <c r="E139" s="1302"/>
      <c r="F139" s="853"/>
      <c r="G139" s="867"/>
      <c r="H139" s="860"/>
      <c r="I139" s="830"/>
      <c r="J139" s="821"/>
      <c r="K139" s="821"/>
    </row>
    <row r="140" spans="1:11" ht="15">
      <c r="A140" s="838"/>
      <c r="B140" s="839" t="s">
        <v>654</v>
      </c>
      <c r="C140" s="840"/>
      <c r="D140" s="840"/>
      <c r="E140" s="1299"/>
      <c r="F140" s="841"/>
      <c r="G140" s="842"/>
      <c r="H140" s="843"/>
      <c r="I140" s="830"/>
      <c r="J140" s="821"/>
      <c r="K140" s="821"/>
    </row>
    <row r="141" spans="1:11" ht="15">
      <c r="A141" s="855"/>
      <c r="B141" s="847"/>
      <c r="C141" s="847" t="s">
        <v>6</v>
      </c>
      <c r="D141" s="832">
        <v>2</v>
      </c>
      <c r="E141" s="1493"/>
      <c r="F141" s="833">
        <f>E141*D141</f>
        <v>0</v>
      </c>
      <c r="G141" s="861"/>
      <c r="H141" s="862"/>
    </row>
    <row r="142" spans="1:11">
      <c r="A142" s="821"/>
      <c r="B142" s="863"/>
      <c r="F142" s="562"/>
    </row>
    <row r="143" spans="1:11">
      <c r="A143" s="821"/>
      <c r="B143" s="863"/>
      <c r="F143" s="562"/>
    </row>
    <row r="144" spans="1:11" ht="15">
      <c r="A144" s="849">
        <f>A137+0.01</f>
        <v>10.189999999999996</v>
      </c>
      <c r="B144" s="831" t="s">
        <v>671</v>
      </c>
      <c r="C144" s="832"/>
      <c r="D144" s="832"/>
      <c r="E144" s="1297"/>
      <c r="F144" s="833"/>
      <c r="G144" s="856"/>
      <c r="H144" s="857"/>
    </row>
    <row r="145" spans="1:11" ht="30">
      <c r="A145" s="850"/>
      <c r="B145" s="851" t="s">
        <v>672</v>
      </c>
      <c r="C145" s="852"/>
      <c r="D145" s="852"/>
      <c r="E145" s="1300"/>
      <c r="F145" s="853"/>
      <c r="G145" s="859"/>
      <c r="H145" s="860"/>
    </row>
    <row r="146" spans="1:11" ht="15">
      <c r="A146" s="838"/>
      <c r="B146" s="839" t="s">
        <v>654</v>
      </c>
      <c r="C146" s="840"/>
      <c r="D146" s="840"/>
      <c r="E146" s="1299"/>
      <c r="F146" s="841"/>
      <c r="G146" s="842"/>
      <c r="H146" s="843"/>
      <c r="I146" s="830"/>
      <c r="J146" s="821"/>
      <c r="K146" s="821"/>
    </row>
    <row r="147" spans="1:11" ht="15">
      <c r="A147" s="855"/>
      <c r="B147" s="847"/>
      <c r="C147" s="847" t="s">
        <v>6</v>
      </c>
      <c r="D147" s="832">
        <v>1</v>
      </c>
      <c r="E147" s="1493"/>
      <c r="F147" s="833">
        <f>E147*D147</f>
        <v>0</v>
      </c>
      <c r="G147" s="861"/>
      <c r="H147" s="862"/>
    </row>
    <row r="148" spans="1:11">
      <c r="A148" s="821"/>
      <c r="B148" s="863"/>
      <c r="C148" s="863"/>
      <c r="E148" s="1245"/>
      <c r="F148" s="562"/>
    </row>
    <row r="149" spans="1:11">
      <c r="A149" s="821"/>
      <c r="B149" s="863"/>
      <c r="F149" s="562"/>
    </row>
    <row r="150" spans="1:11" ht="15">
      <c r="A150" s="849">
        <f>A144+0.01</f>
        <v>10.199999999999996</v>
      </c>
      <c r="B150" s="831" t="s">
        <v>673</v>
      </c>
      <c r="C150" s="832"/>
      <c r="D150" s="832"/>
      <c r="E150" s="1297"/>
      <c r="F150" s="833"/>
      <c r="G150" s="856"/>
      <c r="H150" s="857"/>
    </row>
    <row r="151" spans="1:11" ht="30">
      <c r="A151" s="850"/>
      <c r="B151" s="851" t="s">
        <v>672</v>
      </c>
      <c r="C151" s="852"/>
      <c r="D151" s="852"/>
      <c r="E151" s="1300"/>
      <c r="F151" s="853">
        <f>SUM(F10:F147)*0.01</f>
        <v>0</v>
      </c>
      <c r="G151" s="859"/>
      <c r="H151" s="860"/>
    </row>
    <row r="152" spans="1:11" ht="15">
      <c r="A152" s="838"/>
      <c r="B152" s="839" t="s">
        <v>654</v>
      </c>
      <c r="C152" s="840"/>
      <c r="D152" s="840"/>
      <c r="E152" s="1299"/>
      <c r="F152" s="841"/>
      <c r="G152" s="842"/>
      <c r="H152" s="843"/>
      <c r="I152" s="830"/>
      <c r="J152" s="821"/>
      <c r="K152" s="821"/>
    </row>
    <row r="153" spans="1:11" ht="15">
      <c r="A153" s="855"/>
      <c r="B153" s="847"/>
      <c r="C153" s="847" t="s">
        <v>6</v>
      </c>
      <c r="D153" s="832">
        <v>2</v>
      </c>
      <c r="E153" s="1493"/>
      <c r="F153" s="833">
        <f>E153*D153</f>
        <v>0</v>
      </c>
      <c r="G153" s="861"/>
      <c r="H153" s="862"/>
    </row>
    <row r="154" spans="1:11">
      <c r="A154" s="821"/>
      <c r="B154" s="863"/>
      <c r="F154" s="562">
        <f>SUM(F10:F147)*0.02</f>
        <v>0</v>
      </c>
    </row>
    <row r="155" spans="1:11">
      <c r="A155" s="821"/>
      <c r="B155" s="863"/>
      <c r="F155" s="562"/>
    </row>
    <row r="156" spans="1:11" ht="15">
      <c r="A156" s="849">
        <f>A150+0.01</f>
        <v>10.209999999999996</v>
      </c>
      <c r="B156" s="831" t="s">
        <v>674</v>
      </c>
      <c r="C156" s="832"/>
      <c r="D156" s="832"/>
      <c r="E156" s="1297"/>
      <c r="F156" s="833"/>
      <c r="G156" s="856"/>
      <c r="H156" s="857"/>
    </row>
    <row r="157" spans="1:11" ht="30">
      <c r="A157" s="850"/>
      <c r="B157" s="851" t="s">
        <v>675</v>
      </c>
      <c r="C157" s="852"/>
      <c r="D157" s="852"/>
      <c r="E157" s="1300"/>
      <c r="F157" s="853"/>
      <c r="G157" s="859"/>
      <c r="H157" s="860"/>
    </row>
    <row r="158" spans="1:11" ht="15">
      <c r="A158" s="838"/>
      <c r="B158" s="839" t="s">
        <v>654</v>
      </c>
      <c r="C158" s="840"/>
      <c r="D158" s="840"/>
      <c r="E158" s="1299"/>
      <c r="F158" s="841"/>
      <c r="G158" s="842"/>
      <c r="H158" s="843"/>
      <c r="I158" s="830"/>
      <c r="J158" s="821"/>
      <c r="K158" s="821"/>
    </row>
    <row r="159" spans="1:11" ht="15">
      <c r="A159" s="855"/>
      <c r="B159" s="847"/>
      <c r="C159" s="847" t="s">
        <v>6</v>
      </c>
      <c r="D159" s="832">
        <v>1</v>
      </c>
      <c r="E159" s="1493"/>
      <c r="F159" s="833">
        <f>E159*D159</f>
        <v>0</v>
      </c>
      <c r="G159" s="861"/>
      <c r="H159" s="862"/>
    </row>
    <row r="160" spans="1:11">
      <c r="A160" s="821"/>
      <c r="B160" s="863"/>
      <c r="F160" s="562"/>
    </row>
    <row r="161" spans="1:11">
      <c r="A161" s="821"/>
      <c r="B161" s="863"/>
      <c r="F161" s="562"/>
    </row>
    <row r="162" spans="1:11" ht="15">
      <c r="A162" s="849">
        <f>A156+0.01</f>
        <v>10.219999999999995</v>
      </c>
      <c r="B162" s="831" t="s">
        <v>676</v>
      </c>
      <c r="C162" s="832"/>
      <c r="D162" s="832"/>
      <c r="E162" s="1297"/>
      <c r="F162" s="833"/>
      <c r="G162" s="856"/>
      <c r="H162" s="857"/>
    </row>
    <row r="163" spans="1:11" ht="30">
      <c r="A163" s="850"/>
      <c r="B163" s="851" t="s">
        <v>677</v>
      </c>
      <c r="C163" s="852"/>
      <c r="D163" s="852"/>
      <c r="E163" s="1300"/>
      <c r="F163" s="853"/>
      <c r="G163" s="859"/>
      <c r="H163" s="860"/>
    </row>
    <row r="164" spans="1:11" ht="15">
      <c r="A164" s="850"/>
      <c r="B164" s="851" t="s">
        <v>664</v>
      </c>
      <c r="C164" s="824"/>
      <c r="D164" s="824"/>
      <c r="E164" s="1302"/>
      <c r="F164" s="853"/>
      <c r="G164" s="867"/>
      <c r="H164" s="860"/>
      <c r="I164" s="830"/>
      <c r="J164" s="821"/>
      <c r="K164" s="821"/>
    </row>
    <row r="165" spans="1:11" ht="15">
      <c r="A165" s="838"/>
      <c r="B165" s="839" t="s">
        <v>654</v>
      </c>
      <c r="C165" s="840"/>
      <c r="D165" s="840"/>
      <c r="E165" s="1299"/>
      <c r="F165" s="841"/>
      <c r="G165" s="842"/>
      <c r="H165" s="843"/>
      <c r="I165" s="830"/>
      <c r="J165" s="821"/>
      <c r="K165" s="821"/>
    </row>
    <row r="166" spans="1:11" ht="15">
      <c r="A166" s="855"/>
      <c r="B166" s="847"/>
      <c r="C166" s="847" t="s">
        <v>6</v>
      </c>
      <c r="D166" s="832">
        <v>2</v>
      </c>
      <c r="E166" s="1493"/>
      <c r="F166" s="833">
        <f>E166*D166</f>
        <v>0</v>
      </c>
      <c r="G166" s="861"/>
      <c r="H166" s="862"/>
    </row>
    <row r="167" spans="1:11">
      <c r="A167" s="821"/>
      <c r="B167" s="863"/>
      <c r="F167" s="562"/>
    </row>
    <row r="168" spans="1:11">
      <c r="A168" s="821"/>
      <c r="B168" s="863"/>
      <c r="C168" s="863"/>
      <c r="E168" s="1245"/>
      <c r="F168" s="562"/>
    </row>
    <row r="169" spans="1:11" ht="30">
      <c r="A169" s="849">
        <f>A162+0.01</f>
        <v>10.229999999999995</v>
      </c>
      <c r="B169" s="831" t="s">
        <v>678</v>
      </c>
      <c r="C169" s="832"/>
      <c r="D169" s="832"/>
      <c r="E169" s="1297"/>
      <c r="F169" s="833"/>
      <c r="G169" s="856"/>
      <c r="H169" s="857"/>
    </row>
    <row r="170" spans="1:11" ht="30">
      <c r="A170" s="850"/>
      <c r="B170" s="858" t="s">
        <v>658</v>
      </c>
      <c r="C170" s="852"/>
      <c r="D170" s="852"/>
      <c r="E170" s="1300"/>
      <c r="F170" s="853"/>
      <c r="G170" s="859"/>
      <c r="H170" s="860"/>
    </row>
    <row r="171" spans="1:11" ht="15">
      <c r="A171" s="855"/>
      <c r="B171" s="847"/>
      <c r="C171" s="847" t="s">
        <v>6</v>
      </c>
      <c r="D171" s="832">
        <v>1</v>
      </c>
      <c r="E171" s="1493"/>
      <c r="F171" s="833">
        <f>E171*D171</f>
        <v>0</v>
      </c>
      <c r="G171" s="861"/>
      <c r="H171" s="862"/>
    </row>
    <row r="172" spans="1:11">
      <c r="A172" s="821"/>
      <c r="B172" s="863"/>
      <c r="C172" s="863"/>
      <c r="E172" s="1245"/>
      <c r="F172" s="562"/>
    </row>
    <row r="173" spans="1:11">
      <c r="A173" s="821"/>
      <c r="B173" s="863"/>
      <c r="C173" s="863"/>
      <c r="E173" s="1245"/>
      <c r="F173" s="562"/>
    </row>
    <row r="174" spans="1:11" ht="45">
      <c r="A174" s="849">
        <f>A169+0.01</f>
        <v>10.239999999999995</v>
      </c>
      <c r="B174" s="831" t="s">
        <v>679</v>
      </c>
      <c r="C174" s="832"/>
      <c r="D174" s="832"/>
      <c r="E174" s="1297"/>
      <c r="F174" s="833"/>
      <c r="G174" s="868"/>
      <c r="H174" s="857"/>
    </row>
    <row r="175" spans="1:11" ht="60">
      <c r="A175" s="850"/>
      <c r="B175" s="851" t="s">
        <v>680</v>
      </c>
      <c r="C175" s="852"/>
      <c r="D175" s="852"/>
      <c r="E175" s="1300"/>
      <c r="F175" s="853"/>
      <c r="G175" s="859"/>
      <c r="H175" s="860"/>
    </row>
    <row r="176" spans="1:11" ht="15">
      <c r="A176" s="850"/>
      <c r="B176" s="851" t="s">
        <v>664</v>
      </c>
      <c r="C176" s="824"/>
      <c r="D176" s="824"/>
      <c r="E176" s="1302"/>
      <c r="F176" s="853"/>
      <c r="G176" s="867"/>
      <c r="H176" s="860"/>
      <c r="I176" s="830"/>
      <c r="J176" s="821"/>
      <c r="K176" s="821"/>
    </row>
    <row r="177" spans="1:11" ht="15">
      <c r="A177" s="838"/>
      <c r="B177" s="839" t="s">
        <v>654</v>
      </c>
      <c r="C177" s="840"/>
      <c r="D177" s="840"/>
      <c r="E177" s="1299"/>
      <c r="F177" s="841"/>
      <c r="G177" s="842"/>
      <c r="H177" s="843"/>
      <c r="I177" s="830"/>
      <c r="J177" s="821"/>
      <c r="K177" s="821"/>
    </row>
    <row r="178" spans="1:11" ht="15">
      <c r="A178" s="855"/>
      <c r="B178" s="847"/>
      <c r="C178" s="847" t="s">
        <v>6</v>
      </c>
      <c r="D178" s="832">
        <v>1</v>
      </c>
      <c r="E178" s="1493"/>
      <c r="F178" s="833">
        <f>E178*D178</f>
        <v>0</v>
      </c>
      <c r="G178" s="861"/>
      <c r="H178" s="862"/>
    </row>
    <row r="179" spans="1:11">
      <c r="A179" s="869"/>
      <c r="B179" s="560"/>
      <c r="E179" s="1263"/>
      <c r="F179" s="425"/>
      <c r="G179" s="830"/>
      <c r="H179" s="821"/>
      <c r="I179" s="821"/>
    </row>
    <row r="180" spans="1:11">
      <c r="A180" s="869"/>
      <c r="B180" s="560"/>
      <c r="E180" s="1263"/>
      <c r="F180" s="425"/>
      <c r="G180" s="830"/>
      <c r="H180" s="821"/>
      <c r="I180" s="821"/>
    </row>
    <row r="181" spans="1:11" ht="45">
      <c r="A181" s="849">
        <f>A174+0.01</f>
        <v>10.249999999999995</v>
      </c>
      <c r="B181" s="831" t="s">
        <v>681</v>
      </c>
      <c r="C181" s="832"/>
      <c r="D181" s="832"/>
      <c r="E181" s="1297"/>
      <c r="F181" s="833"/>
      <c r="G181" s="868"/>
      <c r="H181" s="857"/>
    </row>
    <row r="182" spans="1:11" ht="60">
      <c r="A182" s="850"/>
      <c r="B182" s="851" t="s">
        <v>680</v>
      </c>
      <c r="C182" s="852"/>
      <c r="D182" s="852"/>
      <c r="E182" s="1300"/>
      <c r="F182" s="853">
        <f>SUM(F6:F178)*0.01</f>
        <v>0</v>
      </c>
      <c r="G182" s="859"/>
      <c r="H182" s="860"/>
    </row>
    <row r="183" spans="1:11" ht="15">
      <c r="A183" s="850"/>
      <c r="B183" s="851" t="s">
        <v>664</v>
      </c>
      <c r="C183" s="824"/>
      <c r="D183" s="824"/>
      <c r="E183" s="1302"/>
      <c r="F183" s="853"/>
      <c r="G183" s="867"/>
      <c r="H183" s="860"/>
      <c r="I183" s="830"/>
      <c r="J183" s="821"/>
      <c r="K183" s="821"/>
    </row>
    <row r="184" spans="1:11" ht="15">
      <c r="A184" s="838"/>
      <c r="B184" s="839" t="s">
        <v>654</v>
      </c>
      <c r="C184" s="840"/>
      <c r="D184" s="840"/>
      <c r="E184" s="1299"/>
      <c r="F184" s="841"/>
      <c r="G184" s="842"/>
      <c r="H184" s="843"/>
      <c r="I184" s="830"/>
      <c r="J184" s="821"/>
      <c r="K184" s="821"/>
    </row>
    <row r="185" spans="1:11" ht="15">
      <c r="A185" s="855"/>
      <c r="B185" s="847"/>
      <c r="C185" s="847" t="s">
        <v>6</v>
      </c>
      <c r="D185" s="832">
        <v>1</v>
      </c>
      <c r="E185" s="1493"/>
      <c r="F185" s="833">
        <f>SUM(F9:H178)*0.02</f>
        <v>0</v>
      </c>
      <c r="G185" s="861"/>
      <c r="H185" s="862"/>
    </row>
    <row r="186" spans="1:11">
      <c r="A186" s="869"/>
      <c r="B186" s="560"/>
      <c r="E186" s="1263"/>
      <c r="F186" s="425"/>
      <c r="G186" s="830"/>
      <c r="H186" s="821"/>
      <c r="I186" s="821"/>
    </row>
    <row r="187" spans="1:11">
      <c r="A187" s="869"/>
      <c r="B187" s="560"/>
      <c r="E187" s="1263"/>
      <c r="F187" s="425"/>
      <c r="G187" s="830"/>
      <c r="H187" s="821"/>
      <c r="I187" s="821"/>
    </row>
    <row r="188" spans="1:11" ht="30">
      <c r="A188" s="849">
        <f>A181+0.01</f>
        <v>10.259999999999994</v>
      </c>
      <c r="B188" s="831" t="s">
        <v>682</v>
      </c>
      <c r="C188" s="832"/>
      <c r="D188" s="832"/>
      <c r="E188" s="1297"/>
      <c r="F188" s="833"/>
      <c r="G188" s="868"/>
      <c r="H188" s="857"/>
    </row>
    <row r="189" spans="1:11" ht="30">
      <c r="A189" s="850"/>
      <c r="B189" s="851" t="s">
        <v>656</v>
      </c>
      <c r="C189" s="852"/>
      <c r="D189" s="852"/>
      <c r="E189" s="1300"/>
      <c r="F189" s="853"/>
      <c r="G189" s="859"/>
      <c r="H189" s="860"/>
    </row>
    <row r="190" spans="1:11" ht="15">
      <c r="A190" s="850"/>
      <c r="B190" s="851" t="s">
        <v>664</v>
      </c>
      <c r="C190" s="824"/>
      <c r="D190" s="824"/>
      <c r="E190" s="1302"/>
      <c r="F190" s="853"/>
      <c r="G190" s="867"/>
      <c r="H190" s="860"/>
      <c r="I190" s="830"/>
      <c r="J190" s="821"/>
      <c r="K190" s="821"/>
    </row>
    <row r="191" spans="1:11" ht="15">
      <c r="A191" s="838"/>
      <c r="B191" s="839" t="s">
        <v>654</v>
      </c>
      <c r="C191" s="840"/>
      <c r="D191" s="840"/>
      <c r="E191" s="1299"/>
      <c r="F191" s="841"/>
      <c r="G191" s="842"/>
      <c r="H191" s="843"/>
      <c r="I191" s="830"/>
      <c r="J191" s="821"/>
      <c r="K191" s="821"/>
    </row>
    <row r="192" spans="1:11" ht="15">
      <c r="A192" s="855"/>
      <c r="B192" s="847"/>
      <c r="C192" s="847" t="s">
        <v>6</v>
      </c>
      <c r="D192" s="832">
        <v>1</v>
      </c>
      <c r="E192" s="1493"/>
      <c r="F192" s="833">
        <f>E192*D192</f>
        <v>0</v>
      </c>
      <c r="G192" s="861"/>
      <c r="H192" s="862"/>
    </row>
    <row r="193" spans="1:8">
      <c r="A193" s="821"/>
      <c r="B193" s="863"/>
      <c r="F193" s="562"/>
      <c r="H193" s="418"/>
    </row>
    <row r="194" spans="1:8">
      <c r="A194" s="821"/>
      <c r="B194" s="863"/>
      <c r="F194" s="562"/>
      <c r="H194" s="418"/>
    </row>
    <row r="195" spans="1:8" ht="75">
      <c r="A195" s="849">
        <f>A188+0.01</f>
        <v>10.269999999999994</v>
      </c>
      <c r="B195" s="420" t="s">
        <v>683</v>
      </c>
      <c r="C195" s="832"/>
      <c r="D195" s="832"/>
      <c r="E195" s="1303"/>
      <c r="F195" s="427"/>
      <c r="G195" s="870"/>
      <c r="H195" s="562"/>
    </row>
    <row r="196" spans="1:8" ht="15">
      <c r="A196" s="849"/>
      <c r="B196" s="420" t="s">
        <v>684</v>
      </c>
      <c r="C196" s="832" t="s">
        <v>5</v>
      </c>
      <c r="D196" s="832">
        <v>6</v>
      </c>
      <c r="E196" s="1455"/>
      <c r="F196" s="427">
        <f>E196*D196</f>
        <v>0</v>
      </c>
      <c r="G196" s="635"/>
      <c r="H196" s="562"/>
    </row>
    <row r="197" spans="1:8">
      <c r="A197" s="822"/>
      <c r="B197" s="422"/>
      <c r="E197" s="1211"/>
      <c r="F197" s="425"/>
      <c r="G197" s="635"/>
      <c r="H197" s="562"/>
    </row>
    <row r="198" spans="1:8">
      <c r="A198" s="822"/>
      <c r="B198" s="422"/>
      <c r="E198" s="1211"/>
      <c r="F198" s="425"/>
      <c r="G198" s="635"/>
      <c r="H198" s="562"/>
    </row>
    <row r="199" spans="1:8" ht="75">
      <c r="A199" s="871">
        <f>A195+0.01</f>
        <v>10.279999999999994</v>
      </c>
      <c r="B199" s="420" t="s">
        <v>685</v>
      </c>
      <c r="C199" s="832"/>
      <c r="D199" s="832"/>
      <c r="E199" s="1303"/>
      <c r="F199" s="427"/>
      <c r="G199" s="870"/>
      <c r="H199" s="562"/>
    </row>
    <row r="200" spans="1:8" ht="15">
      <c r="A200" s="849"/>
      <c r="B200" s="420" t="s">
        <v>686</v>
      </c>
      <c r="C200" s="832" t="s">
        <v>5</v>
      </c>
      <c r="D200" s="832">
        <v>3</v>
      </c>
      <c r="E200" s="1455"/>
      <c r="F200" s="427">
        <f>E200*D200</f>
        <v>0</v>
      </c>
      <c r="G200" s="635"/>
      <c r="H200" s="562"/>
    </row>
    <row r="201" spans="1:8">
      <c r="A201" s="822"/>
      <c r="B201" s="422"/>
      <c r="E201" s="1211"/>
      <c r="F201" s="425"/>
      <c r="G201" s="635"/>
      <c r="H201" s="562"/>
    </row>
    <row r="202" spans="1:8">
      <c r="A202" s="822"/>
      <c r="B202" s="422"/>
      <c r="E202" s="1211"/>
      <c r="F202" s="425"/>
      <c r="G202" s="635"/>
      <c r="H202" s="562"/>
    </row>
    <row r="203" spans="1:8" ht="60">
      <c r="A203" s="871">
        <f>A199+0.01</f>
        <v>10.289999999999994</v>
      </c>
      <c r="B203" s="420" t="s">
        <v>687</v>
      </c>
      <c r="C203" s="832"/>
      <c r="D203" s="832"/>
      <c r="E203" s="1303"/>
      <c r="F203" s="427"/>
      <c r="G203" s="870"/>
      <c r="H203" s="562"/>
    </row>
    <row r="204" spans="1:8" ht="15">
      <c r="A204" s="849"/>
      <c r="B204" s="420" t="s">
        <v>688</v>
      </c>
      <c r="C204" s="832" t="s">
        <v>5</v>
      </c>
      <c r="D204" s="832">
        <v>5</v>
      </c>
      <c r="E204" s="1455"/>
      <c r="F204" s="427">
        <f>E204*D204</f>
        <v>0</v>
      </c>
      <c r="G204" s="635"/>
      <c r="H204" s="562"/>
    </row>
    <row r="205" spans="1:8" ht="15">
      <c r="A205" s="849"/>
      <c r="B205" s="420" t="s">
        <v>689</v>
      </c>
      <c r="C205" s="832" t="s">
        <v>5</v>
      </c>
      <c r="D205" s="832">
        <v>2</v>
      </c>
      <c r="E205" s="1455"/>
      <c r="F205" s="427">
        <f>E205*D205</f>
        <v>0</v>
      </c>
      <c r="G205" s="635"/>
      <c r="H205" s="562"/>
    </row>
    <row r="206" spans="1:8">
      <c r="A206" s="822"/>
      <c r="B206" s="422"/>
      <c r="E206" s="1211"/>
      <c r="F206" s="425"/>
      <c r="G206" s="635"/>
      <c r="H206" s="562"/>
    </row>
    <row r="207" spans="1:8">
      <c r="A207" s="821"/>
      <c r="B207" s="863"/>
      <c r="F207" s="562"/>
      <c r="H207" s="418"/>
    </row>
    <row r="208" spans="1:8" s="749" customFormat="1" ht="30">
      <c r="A208" s="872">
        <f>A203+0.01</f>
        <v>10.299999999999994</v>
      </c>
      <c r="B208" s="743" t="s">
        <v>690</v>
      </c>
      <c r="C208" s="764"/>
      <c r="D208" s="764"/>
      <c r="E208" s="1304"/>
      <c r="F208" s="762"/>
      <c r="G208" s="873"/>
    </row>
    <row r="209" spans="1:11" ht="15">
      <c r="A209" s="850"/>
      <c r="B209" s="851" t="s">
        <v>691</v>
      </c>
      <c r="C209" s="824"/>
      <c r="D209" s="824"/>
      <c r="E209" s="1302"/>
      <c r="F209" s="853"/>
      <c r="G209" s="867"/>
      <c r="H209" s="860"/>
      <c r="I209" s="830"/>
      <c r="J209" s="821"/>
      <c r="K209" s="821"/>
    </row>
    <row r="210" spans="1:11" s="749" customFormat="1" ht="15">
      <c r="A210" s="801"/>
      <c r="B210" s="774"/>
      <c r="C210" s="847" t="s">
        <v>6</v>
      </c>
      <c r="D210" s="764">
        <v>2</v>
      </c>
      <c r="E210" s="1493"/>
      <c r="F210" s="762">
        <f>E210*D210</f>
        <v>0</v>
      </c>
      <c r="G210" s="873"/>
    </row>
    <row r="211" spans="1:11">
      <c r="A211" s="821"/>
      <c r="B211" s="863"/>
      <c r="F211" s="562"/>
      <c r="H211" s="418"/>
    </row>
    <row r="212" spans="1:11" s="878" customFormat="1">
      <c r="A212" s="874"/>
      <c r="B212" s="875"/>
      <c r="C212" s="876"/>
      <c r="D212" s="876"/>
      <c r="E212" s="1305"/>
      <c r="F212" s="877"/>
    </row>
    <row r="213" spans="1:11" s="878" customFormat="1" ht="150">
      <c r="A213" s="872">
        <f>A208+0.01</f>
        <v>10.309999999999993</v>
      </c>
      <c r="B213" s="879" t="s">
        <v>692</v>
      </c>
      <c r="C213" s="880"/>
      <c r="D213" s="880"/>
      <c r="E213" s="1306"/>
      <c r="F213" s="881"/>
    </row>
    <row r="214" spans="1:11" s="878" customFormat="1">
      <c r="A214" s="882"/>
      <c r="B214" s="883" t="s">
        <v>693</v>
      </c>
      <c r="C214" s="880" t="s">
        <v>135</v>
      </c>
      <c r="D214" s="880">
        <v>35</v>
      </c>
      <c r="E214" s="1494"/>
      <c r="F214" s="884">
        <f>E214*D214</f>
        <v>0</v>
      </c>
    </row>
    <row r="215" spans="1:11" s="878" customFormat="1">
      <c r="A215" s="882"/>
      <c r="B215" s="883" t="s">
        <v>694</v>
      </c>
      <c r="C215" s="880" t="s">
        <v>135</v>
      </c>
      <c r="D215" s="880">
        <v>35</v>
      </c>
      <c r="E215" s="1494"/>
      <c r="F215" s="884">
        <f>E215*D215</f>
        <v>0</v>
      </c>
    </row>
    <row r="216" spans="1:11">
      <c r="A216" s="821"/>
      <c r="B216" s="863"/>
      <c r="F216" s="562"/>
      <c r="H216" s="418"/>
    </row>
    <row r="217" spans="1:11">
      <c r="A217" s="822"/>
      <c r="B217" s="422"/>
      <c r="E217" s="1211"/>
      <c r="F217" s="425"/>
      <c r="H217" s="418"/>
    </row>
    <row r="218" spans="1:11" ht="150">
      <c r="A218" s="885">
        <f>A213+0.01</f>
        <v>10.319999999999993</v>
      </c>
      <c r="B218" s="886" t="s">
        <v>695</v>
      </c>
      <c r="C218" s="832"/>
      <c r="D218" s="832"/>
      <c r="E218" s="1210"/>
      <c r="F218" s="427"/>
      <c r="H218" s="418"/>
    </row>
    <row r="219" spans="1:11">
      <c r="A219" s="887"/>
      <c r="B219" s="888" t="s">
        <v>696</v>
      </c>
      <c r="C219" s="832" t="s">
        <v>135</v>
      </c>
      <c r="D219" s="832">
        <v>130</v>
      </c>
      <c r="E219" s="1495"/>
      <c r="F219" s="833">
        <f t="shared" ref="F219:F224" si="0">E219*D219</f>
        <v>0</v>
      </c>
      <c r="H219" s="418"/>
    </row>
    <row r="220" spans="1:11">
      <c r="A220" s="887"/>
      <c r="B220" s="888" t="s">
        <v>697</v>
      </c>
      <c r="C220" s="832" t="s">
        <v>135</v>
      </c>
      <c r="D220" s="832">
        <v>175</v>
      </c>
      <c r="E220" s="1495"/>
      <c r="F220" s="833">
        <f t="shared" si="0"/>
        <v>0</v>
      </c>
      <c r="H220" s="418"/>
    </row>
    <row r="221" spans="1:11">
      <c r="A221" s="887"/>
      <c r="B221" s="888" t="s">
        <v>698</v>
      </c>
      <c r="C221" s="832" t="s">
        <v>135</v>
      </c>
      <c r="D221" s="832">
        <v>145</v>
      </c>
      <c r="E221" s="1495"/>
      <c r="F221" s="833">
        <f t="shared" si="0"/>
        <v>0</v>
      </c>
      <c r="H221" s="418"/>
    </row>
    <row r="222" spans="1:11">
      <c r="A222" s="887"/>
      <c r="B222" s="888" t="s">
        <v>699</v>
      </c>
      <c r="C222" s="832" t="s">
        <v>135</v>
      </c>
      <c r="D222" s="832">
        <v>55</v>
      </c>
      <c r="E222" s="1495"/>
      <c r="F222" s="833">
        <f t="shared" si="0"/>
        <v>0</v>
      </c>
      <c r="H222" s="418"/>
    </row>
    <row r="223" spans="1:11" s="878" customFormat="1">
      <c r="A223" s="882"/>
      <c r="B223" s="883" t="s">
        <v>700</v>
      </c>
      <c r="C223" s="880" t="s">
        <v>135</v>
      </c>
      <c r="D223" s="880">
        <v>45</v>
      </c>
      <c r="E223" s="1494"/>
      <c r="F223" s="884">
        <f t="shared" si="0"/>
        <v>0</v>
      </c>
    </row>
    <row r="224" spans="1:11" s="878" customFormat="1">
      <c r="A224" s="882"/>
      <c r="B224" s="883" t="s">
        <v>701</v>
      </c>
      <c r="C224" s="880" t="s">
        <v>135</v>
      </c>
      <c r="D224" s="880">
        <v>5</v>
      </c>
      <c r="E224" s="1494"/>
      <c r="F224" s="884">
        <f t="shared" si="0"/>
        <v>0</v>
      </c>
    </row>
    <row r="225" spans="1:257" s="878" customFormat="1">
      <c r="A225" s="889"/>
      <c r="B225" s="890"/>
      <c r="C225" s="876"/>
      <c r="D225" s="876"/>
      <c r="E225" s="1307"/>
      <c r="F225" s="877"/>
    </row>
    <row r="226" spans="1:257">
      <c r="A226" s="891"/>
      <c r="E226" s="1308"/>
      <c r="F226" s="562"/>
      <c r="H226" s="418"/>
    </row>
    <row r="227" spans="1:257" ht="90">
      <c r="A227" s="849">
        <f>A218+0.01</f>
        <v>10.329999999999993</v>
      </c>
      <c r="B227" s="886" t="s">
        <v>702</v>
      </c>
      <c r="C227" s="892"/>
      <c r="D227" s="861"/>
      <c r="E227" s="1309"/>
      <c r="F227" s="893"/>
      <c r="H227" s="418"/>
    </row>
    <row r="228" spans="1:257">
      <c r="A228" s="887"/>
      <c r="B228" s="888" t="s">
        <v>703</v>
      </c>
      <c r="C228" s="832" t="s">
        <v>135</v>
      </c>
      <c r="D228" s="832">
        <v>30</v>
      </c>
      <c r="E228" s="1495"/>
      <c r="F228" s="833">
        <f>E228*D228</f>
        <v>0</v>
      </c>
      <c r="H228" s="418"/>
    </row>
    <row r="229" spans="1:257">
      <c r="A229" s="887"/>
      <c r="B229" s="888" t="s">
        <v>704</v>
      </c>
      <c r="C229" s="832" t="s">
        <v>135</v>
      </c>
      <c r="D229" s="832">
        <v>10</v>
      </c>
      <c r="E229" s="1495"/>
      <c r="F229" s="833">
        <f>E229*D229</f>
        <v>0</v>
      </c>
      <c r="H229" s="418"/>
    </row>
    <row r="230" spans="1:257">
      <c r="A230" s="887"/>
      <c r="B230" s="888" t="s">
        <v>705</v>
      </c>
      <c r="C230" s="832" t="s">
        <v>135</v>
      </c>
      <c r="D230" s="832">
        <v>10</v>
      </c>
      <c r="E230" s="1495"/>
      <c r="F230" s="833">
        <f>E230*D230</f>
        <v>0</v>
      </c>
      <c r="H230" s="418"/>
    </row>
    <row r="231" spans="1:257">
      <c r="A231" s="891"/>
      <c r="E231" s="1308"/>
      <c r="F231" s="562"/>
      <c r="H231" s="418"/>
    </row>
    <row r="232" spans="1:257">
      <c r="A232" s="891"/>
      <c r="E232" s="1308"/>
      <c r="F232" s="562"/>
      <c r="H232" s="418"/>
    </row>
    <row r="233" spans="1:257" ht="105">
      <c r="A233" s="849">
        <f>A227+0.01</f>
        <v>10.339999999999993</v>
      </c>
      <c r="B233" s="886" t="s">
        <v>706</v>
      </c>
      <c r="C233" s="892"/>
      <c r="D233" s="892"/>
      <c r="E233" s="1310"/>
      <c r="F233" s="893"/>
      <c r="H233" s="418"/>
    </row>
    <row r="234" spans="1:257">
      <c r="A234" s="855"/>
      <c r="B234" s="888" t="s">
        <v>707</v>
      </c>
      <c r="C234" s="832" t="s">
        <v>135</v>
      </c>
      <c r="D234" s="832">
        <v>5</v>
      </c>
      <c r="E234" s="1496"/>
      <c r="F234" s="833">
        <f>E234*D234</f>
        <v>0</v>
      </c>
      <c r="H234" s="418"/>
    </row>
    <row r="235" spans="1:257">
      <c r="A235" s="855"/>
      <c r="B235" s="888" t="s">
        <v>214</v>
      </c>
      <c r="C235" s="832" t="s">
        <v>135</v>
      </c>
      <c r="D235" s="832">
        <v>145</v>
      </c>
      <c r="E235" s="1496"/>
      <c r="F235" s="833">
        <f>E235*D235</f>
        <v>0</v>
      </c>
      <c r="H235" s="418"/>
    </row>
    <row r="236" spans="1:257">
      <c r="A236" s="855"/>
      <c r="B236" s="888" t="s">
        <v>708</v>
      </c>
      <c r="C236" s="832" t="s">
        <v>135</v>
      </c>
      <c r="D236" s="832">
        <v>25</v>
      </c>
      <c r="E236" s="1496"/>
      <c r="F236" s="833">
        <f>E236*D236</f>
        <v>0</v>
      </c>
      <c r="G236" s="895"/>
      <c r="H236" s="895"/>
      <c r="I236" s="895"/>
      <c r="J236" s="895"/>
      <c r="K236" s="895"/>
      <c r="L236" s="895"/>
      <c r="M236" s="895"/>
      <c r="N236" s="895"/>
      <c r="O236" s="895"/>
      <c r="P236" s="895"/>
      <c r="Q236" s="895"/>
      <c r="R236" s="895"/>
      <c r="S236" s="895"/>
      <c r="T236" s="895"/>
      <c r="U236" s="895"/>
      <c r="V236" s="895"/>
      <c r="W236" s="895"/>
      <c r="X236" s="895"/>
      <c r="Y236" s="895"/>
      <c r="Z236" s="895"/>
      <c r="AA236" s="895"/>
      <c r="AB236" s="895"/>
      <c r="AC236" s="895"/>
      <c r="AD236" s="895"/>
      <c r="AE236" s="895"/>
      <c r="AF236" s="895"/>
      <c r="AG236" s="895"/>
      <c r="AH236" s="895"/>
      <c r="AI236" s="895"/>
      <c r="AJ236" s="895"/>
      <c r="AK236" s="895"/>
      <c r="AL236" s="895"/>
      <c r="AM236" s="895"/>
      <c r="AN236" s="895"/>
      <c r="AO236" s="895"/>
      <c r="AP236" s="895"/>
      <c r="AQ236" s="895"/>
      <c r="AR236" s="895"/>
      <c r="AS236" s="895"/>
      <c r="AT236" s="895"/>
      <c r="AU236" s="895"/>
      <c r="AV236" s="895"/>
      <c r="AW236" s="895"/>
      <c r="AX236" s="895"/>
      <c r="AY236" s="895"/>
      <c r="AZ236" s="895"/>
      <c r="BA236" s="895"/>
      <c r="BB236" s="895"/>
      <c r="BC236" s="895"/>
      <c r="BD236" s="895"/>
      <c r="BE236" s="895"/>
      <c r="BF236" s="895"/>
      <c r="BG236" s="895"/>
      <c r="BH236" s="895"/>
      <c r="BI236" s="895"/>
      <c r="BJ236" s="895"/>
      <c r="BK236" s="895"/>
      <c r="BL236" s="895"/>
      <c r="BM236" s="895"/>
      <c r="BN236" s="895"/>
      <c r="BO236" s="895"/>
      <c r="BP236" s="895"/>
      <c r="BQ236" s="895"/>
      <c r="BR236" s="895"/>
      <c r="BS236" s="895"/>
      <c r="BT236" s="895"/>
      <c r="BU236" s="895"/>
      <c r="BV236" s="895"/>
      <c r="BW236" s="895"/>
      <c r="BX236" s="895"/>
      <c r="BY236" s="895"/>
      <c r="BZ236" s="895"/>
      <c r="CA236" s="895"/>
      <c r="CB236" s="895"/>
      <c r="CC236" s="895"/>
      <c r="CD236" s="895"/>
      <c r="CE236" s="895"/>
      <c r="CF236" s="895"/>
      <c r="CG236" s="895"/>
      <c r="CH236" s="895"/>
      <c r="CI236" s="895"/>
      <c r="CJ236" s="895"/>
      <c r="CK236" s="895"/>
      <c r="CL236" s="895"/>
      <c r="CM236" s="895"/>
      <c r="CN236" s="895"/>
      <c r="CO236" s="895"/>
      <c r="CP236" s="895"/>
      <c r="CQ236" s="895"/>
      <c r="CR236" s="895"/>
      <c r="CS236" s="895"/>
      <c r="CT236" s="895"/>
      <c r="CU236" s="895"/>
      <c r="CV236" s="895"/>
      <c r="CW236" s="895"/>
      <c r="CX236" s="895"/>
      <c r="CY236" s="895"/>
      <c r="CZ236" s="895"/>
      <c r="DA236" s="895"/>
      <c r="DB236" s="895"/>
      <c r="DC236" s="895"/>
      <c r="DD236" s="895"/>
      <c r="DE236" s="895"/>
      <c r="DF236" s="895"/>
      <c r="DG236" s="895"/>
      <c r="DH236" s="895"/>
      <c r="DI236" s="895"/>
      <c r="DJ236" s="895"/>
      <c r="DK236" s="895"/>
      <c r="DL236" s="895"/>
      <c r="DM236" s="895"/>
      <c r="DN236" s="895"/>
      <c r="DO236" s="895"/>
      <c r="DP236" s="895"/>
      <c r="DQ236" s="895"/>
      <c r="DR236" s="895"/>
      <c r="DS236" s="895"/>
      <c r="DT236" s="895"/>
      <c r="DU236" s="895"/>
      <c r="DV236" s="895"/>
      <c r="DW236" s="895"/>
      <c r="DX236" s="895"/>
      <c r="DY236" s="895"/>
      <c r="DZ236" s="895"/>
      <c r="EA236" s="895"/>
      <c r="EB236" s="895"/>
      <c r="EC236" s="895"/>
      <c r="ED236" s="895"/>
      <c r="EE236" s="895"/>
      <c r="EF236" s="895"/>
      <c r="EG236" s="895"/>
      <c r="EH236" s="895"/>
      <c r="EI236" s="895"/>
      <c r="EJ236" s="895"/>
      <c r="EK236" s="895"/>
      <c r="EL236" s="895"/>
      <c r="EM236" s="895"/>
      <c r="EN236" s="895"/>
      <c r="EO236" s="895"/>
      <c r="EP236" s="895"/>
      <c r="EQ236" s="895"/>
      <c r="ER236" s="895"/>
      <c r="ES236" s="895"/>
      <c r="ET236" s="895"/>
      <c r="EU236" s="895"/>
      <c r="EV236" s="895"/>
      <c r="EW236" s="895"/>
      <c r="EX236" s="895"/>
      <c r="EY236" s="895"/>
      <c r="EZ236" s="895"/>
      <c r="FA236" s="895"/>
      <c r="FB236" s="895"/>
      <c r="FC236" s="895"/>
      <c r="FD236" s="895"/>
      <c r="FE236" s="895"/>
      <c r="FF236" s="895"/>
      <c r="FG236" s="895"/>
      <c r="FH236" s="895"/>
      <c r="FI236" s="895"/>
      <c r="FJ236" s="895"/>
      <c r="FK236" s="895"/>
      <c r="FL236" s="895"/>
      <c r="FM236" s="895"/>
      <c r="FN236" s="895"/>
      <c r="FO236" s="895"/>
      <c r="FP236" s="895"/>
      <c r="FQ236" s="895"/>
      <c r="FR236" s="895"/>
      <c r="FS236" s="895"/>
      <c r="FT236" s="895"/>
      <c r="FU236" s="895"/>
      <c r="FV236" s="895"/>
      <c r="FW236" s="895"/>
      <c r="FX236" s="895"/>
      <c r="FY236" s="895"/>
      <c r="FZ236" s="895"/>
      <c r="GA236" s="895"/>
      <c r="GB236" s="895"/>
      <c r="GC236" s="895"/>
      <c r="GD236" s="895"/>
      <c r="GE236" s="895"/>
      <c r="GF236" s="895"/>
      <c r="GG236" s="895"/>
      <c r="GH236" s="895"/>
      <c r="GI236" s="895"/>
      <c r="GJ236" s="895"/>
      <c r="GK236" s="895"/>
      <c r="GL236" s="895"/>
      <c r="GM236" s="895"/>
      <c r="GN236" s="895"/>
      <c r="GO236" s="895"/>
      <c r="GP236" s="895"/>
      <c r="GQ236" s="895"/>
      <c r="GR236" s="895"/>
      <c r="GS236" s="895"/>
      <c r="GT236" s="895"/>
      <c r="GU236" s="895"/>
      <c r="GV236" s="895"/>
      <c r="GW236" s="895"/>
      <c r="GX236" s="895"/>
      <c r="GY236" s="895"/>
      <c r="GZ236" s="895"/>
      <c r="HA236" s="895"/>
      <c r="HB236" s="895"/>
      <c r="HC236" s="895"/>
      <c r="HD236" s="895"/>
      <c r="HE236" s="895"/>
      <c r="HF236" s="895"/>
      <c r="HG236" s="895"/>
      <c r="HH236" s="895"/>
      <c r="HI236" s="895"/>
      <c r="HJ236" s="895"/>
      <c r="HK236" s="895"/>
      <c r="HL236" s="895"/>
      <c r="HM236" s="895"/>
      <c r="HN236" s="895"/>
      <c r="HO236" s="895"/>
      <c r="HP236" s="895"/>
      <c r="HQ236" s="895"/>
      <c r="HR236" s="895"/>
      <c r="HS236" s="895"/>
      <c r="HT236" s="895"/>
      <c r="HU236" s="895"/>
      <c r="HV236" s="895"/>
      <c r="HW236" s="895"/>
      <c r="HX236" s="895"/>
      <c r="HY236" s="895"/>
      <c r="HZ236" s="895"/>
      <c r="IA236" s="895"/>
      <c r="IB236" s="895"/>
      <c r="IC236" s="895"/>
      <c r="ID236" s="895"/>
      <c r="IE236" s="895"/>
      <c r="IF236" s="895"/>
      <c r="IG236" s="895"/>
      <c r="IH236" s="895"/>
      <c r="II236" s="895"/>
      <c r="IJ236" s="895"/>
      <c r="IK236" s="895"/>
      <c r="IL236" s="895"/>
      <c r="IM236" s="895"/>
      <c r="IN236" s="895"/>
      <c r="IO236" s="895"/>
      <c r="IP236" s="895"/>
      <c r="IQ236" s="895"/>
      <c r="IR236" s="895"/>
      <c r="IS236" s="895"/>
      <c r="IT236" s="895"/>
      <c r="IU236" s="895"/>
      <c r="IV236" s="895"/>
      <c r="IW236" s="895"/>
    </row>
    <row r="237" spans="1:257">
      <c r="A237" s="855"/>
      <c r="B237" s="888" t="s">
        <v>216</v>
      </c>
      <c r="C237" s="832" t="s">
        <v>135</v>
      </c>
      <c r="D237" s="832">
        <v>45</v>
      </c>
      <c r="E237" s="1496"/>
      <c r="F237" s="833">
        <f>E237*D237</f>
        <v>0</v>
      </c>
      <c r="G237" s="24"/>
      <c r="H237" s="563"/>
      <c r="I237" s="830"/>
      <c r="J237" s="821"/>
      <c r="K237" s="821"/>
    </row>
    <row r="238" spans="1:257">
      <c r="A238" s="821"/>
      <c r="E238" s="1311"/>
      <c r="F238" s="562"/>
      <c r="G238" s="24"/>
      <c r="H238" s="563"/>
      <c r="I238" s="830"/>
      <c r="J238" s="821"/>
      <c r="K238" s="821"/>
    </row>
    <row r="239" spans="1:257">
      <c r="A239" s="822"/>
      <c r="B239" s="896"/>
      <c r="C239" s="818"/>
      <c r="D239" s="818"/>
      <c r="E239" s="1308"/>
      <c r="F239" s="870"/>
      <c r="H239" s="418"/>
    </row>
    <row r="240" spans="1:257" ht="75">
      <c r="A240" s="849">
        <f>A233+0.01</f>
        <v>10.349999999999993</v>
      </c>
      <c r="B240" s="420" t="s">
        <v>217</v>
      </c>
      <c r="C240" s="832"/>
      <c r="D240" s="832"/>
      <c r="E240" s="1303"/>
      <c r="F240" s="427"/>
      <c r="H240" s="418"/>
    </row>
    <row r="241" spans="1:11">
      <c r="A241" s="855"/>
      <c r="B241" s="888" t="s">
        <v>216</v>
      </c>
      <c r="C241" s="832" t="s">
        <v>135</v>
      </c>
      <c r="D241" s="832">
        <v>30</v>
      </c>
      <c r="E241" s="1485"/>
      <c r="F241" s="833">
        <f>E241*D241</f>
        <v>0</v>
      </c>
      <c r="H241" s="418"/>
    </row>
    <row r="242" spans="1:11">
      <c r="A242" s="821"/>
      <c r="E242" s="1312"/>
      <c r="F242" s="562"/>
      <c r="H242" s="418"/>
    </row>
    <row r="243" spans="1:11">
      <c r="A243" s="821"/>
      <c r="E243" s="1312"/>
      <c r="F243" s="562"/>
      <c r="H243" s="418"/>
    </row>
    <row r="244" spans="1:11" ht="60">
      <c r="A244" s="849">
        <f>A240+0.01</f>
        <v>10.359999999999992</v>
      </c>
      <c r="B244" s="420" t="s">
        <v>709</v>
      </c>
      <c r="C244" s="832"/>
      <c r="D244" s="832"/>
      <c r="E244" s="1303"/>
      <c r="F244" s="427"/>
      <c r="H244" s="418"/>
    </row>
    <row r="245" spans="1:11">
      <c r="A245" s="855"/>
      <c r="B245" s="888" t="s">
        <v>216</v>
      </c>
      <c r="C245" s="832" t="s">
        <v>135</v>
      </c>
      <c r="D245" s="832">
        <v>95</v>
      </c>
      <c r="E245" s="1485"/>
      <c r="F245" s="833">
        <f>E245*D245</f>
        <v>0</v>
      </c>
      <c r="G245" s="897"/>
      <c r="H245" s="898"/>
      <c r="I245" s="865"/>
    </row>
    <row r="246" spans="1:11">
      <c r="A246" s="855"/>
      <c r="B246" s="888" t="s">
        <v>220</v>
      </c>
      <c r="C246" s="832" t="s">
        <v>135</v>
      </c>
      <c r="D246" s="832">
        <v>15</v>
      </c>
      <c r="E246" s="1485"/>
      <c r="F246" s="833">
        <f>E246*D246</f>
        <v>0</v>
      </c>
      <c r="G246" s="897"/>
      <c r="H246" s="898"/>
      <c r="I246" s="865"/>
    </row>
    <row r="247" spans="1:11">
      <c r="A247" s="855"/>
      <c r="B247" s="888" t="s">
        <v>223</v>
      </c>
      <c r="C247" s="832" t="s">
        <v>135</v>
      </c>
      <c r="D247" s="832">
        <v>55</v>
      </c>
      <c r="E247" s="1485"/>
      <c r="F247" s="833">
        <f>E247*D247</f>
        <v>0</v>
      </c>
      <c r="G247" s="897"/>
      <c r="H247" s="898"/>
      <c r="I247" s="865"/>
    </row>
    <row r="248" spans="1:11">
      <c r="A248" s="821"/>
      <c r="E248" s="1314"/>
      <c r="F248" s="562"/>
      <c r="G248" s="897"/>
      <c r="H248" s="898"/>
      <c r="I248" s="865"/>
    </row>
    <row r="249" spans="1:11">
      <c r="A249" s="821"/>
      <c r="E249" s="1314"/>
      <c r="F249" s="562"/>
      <c r="G249" s="820"/>
      <c r="H249" s="562"/>
      <c r="I249" s="865"/>
    </row>
    <row r="250" spans="1:11" s="749" customFormat="1" ht="45">
      <c r="A250" s="801">
        <f>A244+0.01</f>
        <v>10.369999999999992</v>
      </c>
      <c r="B250" s="743" t="s">
        <v>627</v>
      </c>
      <c r="C250" s="744"/>
      <c r="D250" s="899"/>
      <c r="E250" s="1315"/>
      <c r="F250" s="900"/>
      <c r="G250" s="901"/>
    </row>
    <row r="251" spans="1:11" s="749" customFormat="1">
      <c r="A251" s="801"/>
      <c r="B251" s="743"/>
      <c r="C251" s="744" t="s">
        <v>5</v>
      </c>
      <c r="D251" s="744">
        <v>2</v>
      </c>
      <c r="E251" s="1490"/>
      <c r="F251" s="800">
        <f>E251*D251</f>
        <v>0</v>
      </c>
      <c r="G251" s="901"/>
    </row>
    <row r="252" spans="1:11" s="749" customFormat="1">
      <c r="A252" s="802"/>
      <c r="B252" s="411"/>
      <c r="C252" s="405"/>
      <c r="D252" s="405"/>
      <c r="E252" s="1290"/>
      <c r="F252" s="413"/>
    </row>
    <row r="253" spans="1:11">
      <c r="A253" s="821"/>
      <c r="E253" s="1312"/>
      <c r="F253" s="562"/>
      <c r="H253" s="418"/>
    </row>
    <row r="254" spans="1:11" ht="105">
      <c r="A254" s="849">
        <f>A250+0.01</f>
        <v>10.379999999999992</v>
      </c>
      <c r="B254" s="902" t="s">
        <v>710</v>
      </c>
      <c r="C254" s="726"/>
      <c r="D254" s="726"/>
      <c r="E254" s="1316"/>
      <c r="F254" s="903"/>
      <c r="G254" s="820"/>
      <c r="H254" s="562"/>
      <c r="I254" s="830"/>
      <c r="J254" s="821"/>
      <c r="K254" s="821"/>
    </row>
    <row r="255" spans="1:11">
      <c r="A255" s="904"/>
      <c r="B255" s="905"/>
      <c r="C255" s="905" t="s">
        <v>6</v>
      </c>
      <c r="D255" s="726">
        <v>1</v>
      </c>
      <c r="E255" s="1497"/>
      <c r="F255" s="903">
        <f>E255*D255</f>
        <v>0</v>
      </c>
      <c r="G255" s="820"/>
      <c r="H255" s="562"/>
      <c r="I255" s="830"/>
      <c r="J255" s="821"/>
      <c r="K255" s="821"/>
    </row>
    <row r="256" spans="1:11">
      <c r="A256" s="821"/>
      <c r="E256" s="1312"/>
      <c r="F256" s="562"/>
      <c r="G256" s="820"/>
      <c r="H256" s="562"/>
      <c r="I256" s="830"/>
      <c r="J256" s="821"/>
      <c r="K256" s="821"/>
    </row>
    <row r="257" spans="1:11">
      <c r="A257" s="822"/>
      <c r="B257" s="422"/>
      <c r="E257" s="1263"/>
      <c r="F257" s="425"/>
      <c r="G257" s="820"/>
      <c r="H257" s="562"/>
      <c r="I257" s="830"/>
      <c r="J257" s="821"/>
      <c r="K257" s="821"/>
    </row>
    <row r="258" spans="1:11" ht="30">
      <c r="A258" s="849">
        <f>A254+0.01</f>
        <v>10.389999999999992</v>
      </c>
      <c r="B258" s="420" t="s">
        <v>37</v>
      </c>
      <c r="C258" s="832"/>
      <c r="D258" s="832"/>
      <c r="E258" s="1262"/>
      <c r="F258" s="427"/>
      <c r="G258" s="820"/>
      <c r="H258" s="562"/>
      <c r="I258" s="830"/>
      <c r="J258" s="821"/>
      <c r="K258" s="821"/>
    </row>
    <row r="259" spans="1:11" ht="15">
      <c r="A259" s="849"/>
      <c r="B259" s="420" t="s">
        <v>27</v>
      </c>
      <c r="C259" s="832" t="s">
        <v>5</v>
      </c>
      <c r="D259" s="832">
        <v>2</v>
      </c>
      <c r="E259" s="1492"/>
      <c r="F259" s="427">
        <f>E259*D259</f>
        <v>0</v>
      </c>
      <c r="G259" s="820"/>
      <c r="H259" s="562"/>
      <c r="I259" s="830"/>
      <c r="J259" s="821"/>
      <c r="K259" s="821"/>
    </row>
    <row r="260" spans="1:11" ht="15">
      <c r="A260" s="849"/>
      <c r="B260" s="420" t="s">
        <v>229</v>
      </c>
      <c r="C260" s="832" t="s">
        <v>5</v>
      </c>
      <c r="D260" s="832">
        <v>2</v>
      </c>
      <c r="E260" s="1492"/>
      <c r="F260" s="427">
        <f>E260*D260</f>
        <v>0</v>
      </c>
      <c r="G260" s="820"/>
      <c r="H260" s="562"/>
      <c r="I260" s="830"/>
      <c r="J260" s="821"/>
      <c r="K260" s="821"/>
    </row>
    <row r="261" spans="1:11" ht="15">
      <c r="A261" s="849"/>
      <c r="B261" s="420" t="s">
        <v>558</v>
      </c>
      <c r="C261" s="832" t="s">
        <v>5</v>
      </c>
      <c r="D261" s="832">
        <v>1</v>
      </c>
      <c r="E261" s="1492"/>
      <c r="F261" s="427">
        <f>E261*D261</f>
        <v>0</v>
      </c>
      <c r="H261" s="418"/>
    </row>
    <row r="262" spans="1:11">
      <c r="A262" s="822"/>
      <c r="B262" s="422"/>
      <c r="E262" s="1263"/>
      <c r="F262" s="425"/>
      <c r="H262" s="418"/>
    </row>
    <row r="263" spans="1:11">
      <c r="A263" s="822"/>
      <c r="B263" s="422"/>
      <c r="E263" s="1263"/>
      <c r="F263" s="425"/>
      <c r="G263" s="830"/>
      <c r="H263" s="821"/>
      <c r="I263" s="821"/>
    </row>
    <row r="264" spans="1:11" s="749" customFormat="1" ht="180">
      <c r="A264" s="906">
        <f>A258+0.01</f>
        <v>10.399999999999991</v>
      </c>
      <c r="B264" s="743" t="s">
        <v>234</v>
      </c>
      <c r="C264" s="744"/>
      <c r="D264" s="907"/>
      <c r="E264" s="1315"/>
      <c r="F264" s="894"/>
      <c r="G264" s="746"/>
      <c r="H264" s="747"/>
      <c r="I264" s="748"/>
      <c r="J264" s="748"/>
    </row>
    <row r="265" spans="1:11" s="749" customFormat="1" ht="15">
      <c r="A265" s="742"/>
      <c r="B265" s="743" t="s">
        <v>27</v>
      </c>
      <c r="C265" s="744" t="s">
        <v>5</v>
      </c>
      <c r="D265" s="744">
        <v>1</v>
      </c>
      <c r="E265" s="1496"/>
      <c r="F265" s="908">
        <f>E265*D265</f>
        <v>0</v>
      </c>
      <c r="G265" s="746"/>
    </row>
    <row r="266" spans="1:11">
      <c r="A266" s="822"/>
      <c r="B266" s="422"/>
      <c r="E266" s="1211"/>
      <c r="F266" s="425"/>
      <c r="H266" s="418"/>
    </row>
    <row r="267" spans="1:11">
      <c r="A267" s="822"/>
      <c r="B267" s="422"/>
      <c r="E267" s="1263"/>
      <c r="F267" s="425"/>
      <c r="G267" s="435"/>
      <c r="H267" s="833"/>
      <c r="I267" s="830"/>
      <c r="J267" s="821"/>
      <c r="K267" s="821"/>
    </row>
    <row r="268" spans="1:11" ht="105">
      <c r="A268" s="906">
        <f>A264+0.01</f>
        <v>10.409999999999991</v>
      </c>
      <c r="B268" s="420" t="s">
        <v>711</v>
      </c>
      <c r="C268" s="832"/>
      <c r="D268" s="832"/>
      <c r="E268" s="1303"/>
      <c r="F268" s="427"/>
      <c r="G268" s="435"/>
      <c r="H268" s="833"/>
      <c r="I268" s="830"/>
      <c r="J268" s="821"/>
      <c r="K268" s="821"/>
    </row>
    <row r="269" spans="1:11">
      <c r="A269" s="849"/>
      <c r="B269" s="420"/>
      <c r="C269" s="832" t="s">
        <v>6</v>
      </c>
      <c r="D269" s="832">
        <v>1</v>
      </c>
      <c r="E269" s="1455"/>
      <c r="F269" s="427">
        <f>E269*D269</f>
        <v>0</v>
      </c>
      <c r="G269" s="635"/>
      <c r="H269" s="562"/>
      <c r="I269" s="830"/>
      <c r="J269" s="821"/>
      <c r="K269" s="821"/>
    </row>
    <row r="270" spans="1:11">
      <c r="A270" s="822"/>
      <c r="B270" s="422"/>
      <c r="E270" s="1211"/>
      <c r="F270" s="425"/>
      <c r="H270" s="418"/>
    </row>
    <row r="271" spans="1:11" s="2" customFormat="1">
      <c r="A271" s="37">
        <f>A268+0.01</f>
        <v>10.419999999999991</v>
      </c>
      <c r="B271" s="230" t="s">
        <v>63</v>
      </c>
      <c r="C271" s="220"/>
      <c r="D271" s="220"/>
      <c r="E271" s="1317"/>
      <c r="F271" s="220"/>
    </row>
    <row r="272" spans="1:11" s="2" customFormat="1" ht="30">
      <c r="A272" s="332"/>
      <c r="B272" s="333" t="s">
        <v>64</v>
      </c>
      <c r="C272" s="220"/>
      <c r="D272" s="220"/>
      <c r="E272" s="1317"/>
      <c r="F272" s="220"/>
    </row>
    <row r="273" spans="1:10" s="2" customFormat="1" ht="60">
      <c r="A273" s="332"/>
      <c r="B273" s="333" t="s">
        <v>65</v>
      </c>
      <c r="C273" s="220"/>
      <c r="D273" s="220"/>
      <c r="E273" s="1317"/>
      <c r="F273" s="220"/>
    </row>
    <row r="274" spans="1:10" s="2" customFormat="1" ht="45">
      <c r="A274" s="332"/>
      <c r="B274" s="333" t="s">
        <v>66</v>
      </c>
      <c r="C274" s="220"/>
      <c r="D274" s="220"/>
      <c r="E274" s="1317"/>
      <c r="F274" s="220"/>
    </row>
    <row r="275" spans="1:10" s="2" customFormat="1" ht="30">
      <c r="A275" s="332"/>
      <c r="B275" s="333" t="s">
        <v>67</v>
      </c>
      <c r="C275" s="220"/>
      <c r="D275" s="220"/>
      <c r="E275" s="1317"/>
      <c r="F275" s="220"/>
    </row>
    <row r="276" spans="1:10" s="2" customFormat="1" ht="45">
      <c r="A276" s="332"/>
      <c r="B276" s="555" t="s">
        <v>68</v>
      </c>
      <c r="C276" s="220"/>
      <c r="D276" s="220"/>
      <c r="E276" s="1317"/>
      <c r="F276" s="220"/>
    </row>
    <row r="277" spans="1:10" s="2" customFormat="1" ht="30">
      <c r="A277" s="332"/>
      <c r="B277" s="333" t="s">
        <v>69</v>
      </c>
      <c r="C277" s="220"/>
      <c r="D277" s="220"/>
      <c r="E277" s="1317"/>
      <c r="F277" s="220"/>
    </row>
    <row r="278" spans="1:10" s="2" customFormat="1">
      <c r="A278" s="332"/>
      <c r="B278" s="334"/>
      <c r="C278" s="220"/>
      <c r="D278" s="220"/>
      <c r="E278" s="1317"/>
      <c r="F278" s="220"/>
    </row>
    <row r="279" spans="1:10" s="2" customFormat="1" ht="56">
      <c r="A279" s="332"/>
      <c r="B279" s="336" t="s">
        <v>71</v>
      </c>
      <c r="C279" s="556" t="s">
        <v>72</v>
      </c>
      <c r="D279" s="335"/>
      <c r="E279" s="1318"/>
      <c r="F279" s="335"/>
      <c r="H279" s="221"/>
    </row>
    <row r="280" spans="1:10" s="2" customFormat="1" ht="45">
      <c r="A280" s="332"/>
      <c r="B280" s="336" t="s">
        <v>712</v>
      </c>
      <c r="C280" s="187" t="s">
        <v>5</v>
      </c>
      <c r="D280" s="523">
        <v>4</v>
      </c>
      <c r="E280" s="1208"/>
      <c r="F280" s="17"/>
    </row>
    <row r="281" spans="1:10" s="2" customFormat="1" ht="60">
      <c r="A281" s="332"/>
      <c r="B281" s="336" t="s">
        <v>713</v>
      </c>
      <c r="C281" s="187" t="s">
        <v>5</v>
      </c>
      <c r="D281" s="523">
        <v>1</v>
      </c>
      <c r="E281" s="1208"/>
      <c r="F281" s="17"/>
    </row>
    <row r="282" spans="1:10" s="18" customFormat="1">
      <c r="A282" s="37"/>
      <c r="B282" s="10"/>
      <c r="C282" s="11" t="s">
        <v>6</v>
      </c>
      <c r="D282" s="364">
        <v>1</v>
      </c>
      <c r="E282" s="1486"/>
      <c r="F282" s="121">
        <f t="shared" ref="F282" si="1">E282*D282</f>
        <v>0</v>
      </c>
      <c r="G282" s="15"/>
      <c r="H282" s="31"/>
      <c r="I282" s="30"/>
      <c r="J282" s="30"/>
    </row>
    <row r="283" spans="1:10" s="18" customFormat="1">
      <c r="A283" s="38"/>
      <c r="B283" s="26"/>
      <c r="C283" s="20"/>
      <c r="D283" s="470"/>
      <c r="E283" s="1209"/>
      <c r="F283" s="27"/>
      <c r="G283" s="23"/>
      <c r="H283" s="31"/>
      <c r="I283" s="30"/>
      <c r="J283" s="30"/>
    </row>
    <row r="284" spans="1:10">
      <c r="A284" s="822"/>
      <c r="B284" s="422"/>
      <c r="E284" s="1211"/>
      <c r="F284" s="425"/>
      <c r="H284" s="418"/>
    </row>
    <row r="285" spans="1:10" ht="30">
      <c r="A285" s="37">
        <f>A271+0.01</f>
        <v>10.429999999999991</v>
      </c>
      <c r="B285" s="420" t="s">
        <v>714</v>
      </c>
      <c r="C285" s="832"/>
      <c r="D285" s="832"/>
      <c r="E285" s="1210"/>
      <c r="F285" s="427"/>
      <c r="H285" s="418"/>
    </row>
    <row r="286" spans="1:10">
      <c r="A286" s="849"/>
      <c r="B286" s="420"/>
      <c r="C286" s="832" t="s">
        <v>6</v>
      </c>
      <c r="D286" s="832">
        <v>1</v>
      </c>
      <c r="E286" s="1455"/>
      <c r="F286" s="121">
        <f t="shared" ref="F286" si="2">E286*D286</f>
        <v>0</v>
      </c>
      <c r="H286" s="418"/>
    </row>
    <row r="287" spans="1:10">
      <c r="A287" s="822"/>
      <c r="B287" s="422"/>
      <c r="E287" s="1211"/>
      <c r="F287" s="425"/>
      <c r="H287" s="418"/>
    </row>
    <row r="288" spans="1:10">
      <c r="A288" s="822"/>
      <c r="B288" s="422"/>
      <c r="E288" s="1211"/>
      <c r="F288" s="425"/>
      <c r="H288" s="418"/>
    </row>
    <row r="289" spans="1:8" s="749" customFormat="1" ht="45">
      <c r="A289" s="849">
        <f>A285+0.01</f>
        <v>10.439999999999991</v>
      </c>
      <c r="B289" s="743" t="s">
        <v>715</v>
      </c>
      <c r="C289" s="744"/>
      <c r="D289" s="909"/>
      <c r="E289" s="1319"/>
      <c r="F289" s="910"/>
    </row>
    <row r="290" spans="1:8" s="749" customFormat="1">
      <c r="A290" s="911"/>
      <c r="B290" s="831"/>
      <c r="C290" s="557" t="s">
        <v>155</v>
      </c>
      <c r="D290" s="912">
        <v>1</v>
      </c>
      <c r="E290" s="1498"/>
      <c r="F290" s="121">
        <f t="shared" ref="F290" si="3">E290*D290</f>
        <v>0</v>
      </c>
    </row>
    <row r="291" spans="1:8" s="749" customFormat="1">
      <c r="A291" s="564"/>
      <c r="B291" s="422"/>
      <c r="C291" s="423"/>
      <c r="D291" s="913"/>
      <c r="E291" s="1320"/>
      <c r="F291" s="413"/>
    </row>
    <row r="292" spans="1:8">
      <c r="A292" s="822"/>
      <c r="B292" s="422"/>
      <c r="C292" s="818"/>
      <c r="D292" s="818"/>
      <c r="E292" s="1321"/>
      <c r="F292" s="727"/>
      <c r="G292" s="635"/>
      <c r="H292" s="562"/>
    </row>
    <row r="293" spans="1:8" ht="15">
      <c r="A293" s="849">
        <f>A289+0.01</f>
        <v>10.44999999999999</v>
      </c>
      <c r="B293" s="420" t="s">
        <v>248</v>
      </c>
      <c r="C293" s="832"/>
      <c r="D293" s="832"/>
      <c r="E293" s="1210"/>
      <c r="F293" s="427"/>
      <c r="G293" s="635"/>
      <c r="H293" s="562"/>
    </row>
    <row r="294" spans="1:8">
      <c r="A294" s="849"/>
      <c r="B294" s="420"/>
      <c r="C294" s="832" t="s">
        <v>5</v>
      </c>
      <c r="D294" s="832">
        <v>3</v>
      </c>
      <c r="E294" s="1455"/>
      <c r="F294" s="427">
        <f>E294*D294</f>
        <v>0</v>
      </c>
      <c r="G294" s="635"/>
      <c r="H294" s="562"/>
    </row>
    <row r="295" spans="1:8">
      <c r="A295" s="822"/>
      <c r="B295" s="422"/>
      <c r="E295" s="1211"/>
      <c r="F295" s="425"/>
      <c r="H295" s="418"/>
    </row>
    <row r="296" spans="1:8">
      <c r="A296" s="822"/>
      <c r="B296" s="422"/>
      <c r="E296" s="1211"/>
      <c r="F296" s="425"/>
      <c r="H296" s="418"/>
    </row>
    <row r="297" spans="1:8" ht="15">
      <c r="A297" s="849">
        <f>A293+0.01</f>
        <v>10.45999999999999</v>
      </c>
      <c r="B297" s="420" t="s">
        <v>716</v>
      </c>
      <c r="C297" s="832"/>
      <c r="D297" s="832"/>
      <c r="E297" s="1210"/>
      <c r="F297" s="427"/>
      <c r="H297" s="418"/>
    </row>
    <row r="298" spans="1:8">
      <c r="A298" s="849"/>
      <c r="B298" s="420"/>
      <c r="C298" s="832" t="s">
        <v>5</v>
      </c>
      <c r="D298" s="832">
        <v>3</v>
      </c>
      <c r="E298" s="1455"/>
      <c r="F298" s="427">
        <f>E298*D298</f>
        <v>0</v>
      </c>
      <c r="H298" s="418"/>
    </row>
    <row r="299" spans="1:8">
      <c r="A299" s="822"/>
      <c r="B299" s="422"/>
      <c r="E299" s="1211"/>
      <c r="F299" s="425"/>
      <c r="G299" s="821"/>
      <c r="H299" s="418"/>
    </row>
    <row r="300" spans="1:8" s="18" customFormat="1">
      <c r="A300" s="1157"/>
      <c r="C300" s="20"/>
      <c r="D300" s="20"/>
      <c r="E300" s="1200"/>
      <c r="F300" s="157"/>
    </row>
    <row r="301" spans="1:8" s="18" customFormat="1">
      <c r="A301" s="30"/>
      <c r="B301" s="216" t="s">
        <v>1309</v>
      </c>
      <c r="C301" s="216"/>
      <c r="D301" s="20"/>
      <c r="E301" s="1220"/>
      <c r="F301" s="23"/>
    </row>
    <row r="302" spans="1:8" s="18" customFormat="1">
      <c r="A302" s="1154"/>
      <c r="B302" s="26"/>
      <c r="C302" s="26"/>
      <c r="D302" s="20"/>
      <c r="E302" s="1211"/>
      <c r="F302" s="27"/>
    </row>
    <row r="303" spans="1:8" s="18" customFormat="1" ht="180">
      <c r="A303" s="1153">
        <f>A297+0.01</f>
        <v>10.46999999999999</v>
      </c>
      <c r="B303" s="1165" t="s">
        <v>1316</v>
      </c>
      <c r="C303" s="11"/>
      <c r="D303" s="11"/>
      <c r="E303" s="1199"/>
      <c r="F303" s="202"/>
    </row>
    <row r="304" spans="1:8" s="18" customFormat="1">
      <c r="A304" s="1153"/>
      <c r="B304" s="171"/>
      <c r="C304" s="11" t="s">
        <v>6</v>
      </c>
      <c r="D304" s="11">
        <v>1</v>
      </c>
      <c r="E304" s="1451"/>
      <c r="F304" s="121">
        <f t="shared" ref="F304" si="4">E304*D304</f>
        <v>0</v>
      </c>
    </row>
    <row r="305" spans="1:9" s="18" customFormat="1">
      <c r="A305" s="1157"/>
      <c r="C305" s="20"/>
      <c r="D305" s="20"/>
      <c r="E305" s="1200"/>
      <c r="F305" s="157"/>
    </row>
    <row r="306" spans="1:9">
      <c r="A306" s="822"/>
      <c r="B306" s="422"/>
      <c r="E306" s="1211"/>
      <c r="F306" s="727"/>
    </row>
    <row r="307" spans="1:9" s="409" customFormat="1">
      <c r="A307" s="564"/>
      <c r="B307" s="404" t="s">
        <v>21</v>
      </c>
      <c r="C307" s="405"/>
      <c r="D307" s="406"/>
      <c r="E307" s="1260"/>
      <c r="F307" s="408"/>
      <c r="G307" s="408"/>
      <c r="H307" s="408"/>
      <c r="I307" s="408"/>
    </row>
    <row r="308" spans="1:9" s="409" customFormat="1">
      <c r="A308" s="564"/>
      <c r="B308" s="404"/>
      <c r="C308" s="405"/>
      <c r="D308" s="406"/>
      <c r="E308" s="1260"/>
      <c r="F308" s="408"/>
      <c r="G308" s="408"/>
      <c r="H308" s="408"/>
      <c r="I308" s="408"/>
    </row>
    <row r="309" spans="1:9" s="18" customFormat="1" ht="60">
      <c r="A309" s="849">
        <f>A303+0.01</f>
        <v>10.47999999999999</v>
      </c>
      <c r="B309" s="400" t="s">
        <v>635</v>
      </c>
      <c r="C309" s="400"/>
      <c r="D309" s="11"/>
      <c r="E309" s="1256"/>
      <c r="F309" s="17"/>
      <c r="G309" s="31"/>
      <c r="H309" s="30"/>
      <c r="I309" s="30"/>
    </row>
    <row r="310" spans="1:9" s="18" customFormat="1" ht="15">
      <c r="A310" s="9"/>
      <c r="B310" s="400"/>
      <c r="C310" s="400" t="s">
        <v>250</v>
      </c>
      <c r="D310" s="11">
        <v>120</v>
      </c>
      <c r="E310" s="1478"/>
      <c r="F310" s="17">
        <f>E310*D310</f>
        <v>0</v>
      </c>
      <c r="G310" s="31"/>
      <c r="H310" s="30"/>
      <c r="I310" s="30"/>
    </row>
    <row r="311" spans="1:9" s="18" customFormat="1">
      <c r="A311" s="472"/>
      <c r="B311" s="472"/>
      <c r="C311" s="186"/>
      <c r="D311" s="473"/>
      <c r="E311" s="1322"/>
      <c r="F311" s="471"/>
      <c r="G311" s="474"/>
      <c r="H311" s="2"/>
      <c r="I311" s="31"/>
    </row>
    <row r="312" spans="1:9" s="18" customFormat="1">
      <c r="A312" s="123"/>
      <c r="B312" s="402"/>
      <c r="C312" s="402"/>
      <c r="D312" s="20"/>
      <c r="E312" s="1323"/>
      <c r="F312" s="27"/>
      <c r="G312" s="31"/>
      <c r="H312" s="30"/>
      <c r="I312" s="30"/>
    </row>
    <row r="313" spans="1:9" s="363" customFormat="1" ht="45">
      <c r="A313" s="9">
        <f>A309+0.01</f>
        <v>10.48999999999999</v>
      </c>
      <c r="B313" s="371" t="s">
        <v>251</v>
      </c>
      <c r="C313" s="360"/>
      <c r="D313" s="361"/>
      <c r="E313" s="1324"/>
      <c r="F313" s="17"/>
    </row>
    <row r="314" spans="1:9" s="363" customFormat="1" ht="15">
      <c r="A314" s="397"/>
      <c r="B314" s="371"/>
      <c r="C314" s="400" t="s">
        <v>6</v>
      </c>
      <c r="D314" s="11">
        <v>1</v>
      </c>
      <c r="E314" s="1454"/>
      <c r="F314" s="17">
        <f>E314*D314</f>
        <v>0</v>
      </c>
    </row>
    <row r="315" spans="1:9" s="363" customFormat="1">
      <c r="A315" s="365"/>
      <c r="B315" s="366"/>
      <c r="C315" s="374"/>
      <c r="D315" s="565"/>
      <c r="E315" s="1325"/>
    </row>
    <row r="316" spans="1:9" s="363" customFormat="1">
      <c r="A316" s="365"/>
      <c r="B316" s="366"/>
      <c r="C316" s="374"/>
      <c r="D316" s="565"/>
      <c r="E316" s="1325"/>
    </row>
    <row r="317" spans="1:9" s="18" customFormat="1" ht="15">
      <c r="A317" s="9">
        <f>A313+0.01</f>
        <v>10.499999999999989</v>
      </c>
      <c r="B317" s="566" t="s">
        <v>252</v>
      </c>
      <c r="C317" s="11"/>
      <c r="D317" s="530"/>
      <c r="E317" s="1281"/>
      <c r="F317" s="17"/>
    </row>
    <row r="318" spans="1:9" s="363" customFormat="1" ht="15">
      <c r="A318" s="397"/>
      <c r="B318" s="371"/>
      <c r="C318" s="400" t="s">
        <v>6</v>
      </c>
      <c r="D318" s="11">
        <v>1</v>
      </c>
      <c r="E318" s="1454"/>
      <c r="F318" s="17">
        <f>E318*D318</f>
        <v>0</v>
      </c>
    </row>
    <row r="319" spans="1:9" s="18" customFormat="1">
      <c r="A319" s="123"/>
      <c r="B319" s="402"/>
      <c r="C319" s="402"/>
      <c r="D319" s="20"/>
      <c r="E319" s="1323"/>
      <c r="F319" s="27"/>
      <c r="G319" s="31"/>
      <c r="H319" s="30"/>
      <c r="I319" s="30"/>
    </row>
    <row r="320" spans="1:9" s="18" customFormat="1">
      <c r="A320" s="123"/>
      <c r="B320" s="402"/>
      <c r="C320" s="402"/>
      <c r="D320" s="20"/>
      <c r="E320" s="1323"/>
      <c r="F320" s="27"/>
      <c r="G320" s="31"/>
      <c r="H320" s="30"/>
      <c r="I320" s="30"/>
    </row>
    <row r="321" spans="1:9" s="18" customFormat="1" ht="45">
      <c r="A321" s="9">
        <f>A317+0.01</f>
        <v>10.509999999999989</v>
      </c>
      <c r="B321" s="371" t="s">
        <v>143</v>
      </c>
      <c r="C321" s="400"/>
      <c r="D321" s="11"/>
      <c r="E321" s="1326"/>
      <c r="F321" s="121"/>
      <c r="G321" s="31"/>
      <c r="H321" s="30"/>
      <c r="I321" s="30"/>
    </row>
    <row r="322" spans="1:9" s="18" customFormat="1" ht="15">
      <c r="A322" s="19"/>
      <c r="B322" s="400"/>
      <c r="C322" s="400" t="s">
        <v>6</v>
      </c>
      <c r="D322" s="11">
        <v>1</v>
      </c>
      <c r="E322" s="1454"/>
      <c r="F322" s="17">
        <f>E322*D322</f>
        <v>0</v>
      </c>
      <c r="G322" s="31"/>
      <c r="H322" s="30"/>
      <c r="I322" s="30"/>
    </row>
    <row r="323" spans="1:9" s="18" customFormat="1">
      <c r="A323" s="21"/>
      <c r="B323" s="402"/>
      <c r="C323" s="402"/>
      <c r="D323" s="20"/>
      <c r="E323" s="1295"/>
      <c r="F323" s="27"/>
      <c r="G323" s="31"/>
      <c r="H323" s="30"/>
      <c r="I323" s="30"/>
    </row>
    <row r="324" spans="1:9" s="18" customFormat="1">
      <c r="A324" s="21"/>
      <c r="B324" s="402"/>
      <c r="C324" s="402"/>
      <c r="D324" s="20"/>
      <c r="E324" s="1327"/>
      <c r="F324" s="23"/>
      <c r="G324" s="31"/>
      <c r="H324" s="30"/>
      <c r="I324" s="30"/>
    </row>
    <row r="325" spans="1:9" ht="30">
      <c r="A325" s="849">
        <f>A321+0.01</f>
        <v>10.519999999999989</v>
      </c>
      <c r="B325" s="420" t="s">
        <v>717</v>
      </c>
      <c r="C325" s="832"/>
      <c r="D325" s="832"/>
      <c r="E325" s="1303"/>
      <c r="F325" s="427"/>
      <c r="G325" s="821"/>
      <c r="H325" s="418"/>
    </row>
    <row r="326" spans="1:9" s="81" customFormat="1" ht="15">
      <c r="A326" s="569"/>
      <c r="B326" s="434"/>
      <c r="C326" s="400" t="s">
        <v>6</v>
      </c>
      <c r="D326" s="429">
        <v>1</v>
      </c>
      <c r="E326" s="1313"/>
      <c r="F326" s="121">
        <f>SUM(F20:F322)*0.02</f>
        <v>0</v>
      </c>
      <c r="G326" s="436"/>
      <c r="H326" s="437"/>
    </row>
    <row r="327" spans="1:9">
      <c r="A327" s="822"/>
      <c r="B327" s="422"/>
      <c r="E327" s="1321"/>
      <c r="F327" s="425"/>
      <c r="G327" s="821"/>
      <c r="H327" s="418"/>
    </row>
    <row r="328" spans="1:9" s="81" customFormat="1">
      <c r="A328" s="803"/>
      <c r="C328" s="161"/>
      <c r="D328" s="76"/>
      <c r="E328" s="1328"/>
      <c r="F328" s="567"/>
      <c r="H328" s="568"/>
    </row>
    <row r="329" spans="1:9" s="81" customFormat="1">
      <c r="A329" s="444">
        <f>A325+0.01</f>
        <v>10.529999999999989</v>
      </c>
      <c r="B329" s="428" t="s">
        <v>144</v>
      </c>
      <c r="C329" s="429"/>
      <c r="D329" s="429"/>
      <c r="E329" s="1329"/>
      <c r="F329" s="431"/>
      <c r="G329" s="428"/>
      <c r="H329" s="432"/>
    </row>
    <row r="330" spans="1:9" s="81" customFormat="1" ht="15">
      <c r="A330" s="569"/>
      <c r="B330" s="434"/>
      <c r="C330" s="400" t="s">
        <v>6</v>
      </c>
      <c r="D330" s="429">
        <v>1</v>
      </c>
      <c r="E330" s="1313"/>
      <c r="F330" s="121">
        <f>SUM(F24:I322)*0.01</f>
        <v>0</v>
      </c>
      <c r="G330" s="436"/>
      <c r="H330" s="437"/>
    </row>
    <row r="331" spans="1:9" s="81" customFormat="1">
      <c r="A331" s="570"/>
      <c r="B331" s="439"/>
      <c r="C331" s="440"/>
      <c r="D331" s="440"/>
      <c r="E331" s="1330"/>
      <c r="F331" s="441"/>
      <c r="G331" s="442"/>
      <c r="H331" s="443"/>
    </row>
    <row r="332" spans="1:9" s="81" customFormat="1">
      <c r="A332" s="198"/>
      <c r="B332" s="103"/>
      <c r="C332" s="104"/>
      <c r="D332" s="104"/>
      <c r="E332" s="1232"/>
      <c r="F332" s="105"/>
      <c r="G332" s="106"/>
      <c r="H332" s="107"/>
    </row>
    <row r="333" spans="1:9" s="81" customFormat="1" ht="15">
      <c r="A333" s="444">
        <f>A329+0.01</f>
        <v>10.539999999999988</v>
      </c>
      <c r="B333" s="434" t="s">
        <v>253</v>
      </c>
      <c r="C333" s="429"/>
      <c r="D333" s="429"/>
      <c r="E333" s="1331"/>
      <c r="F333" s="446"/>
      <c r="G333" s="430"/>
      <c r="H333" s="447"/>
    </row>
    <row r="334" spans="1:9" s="81" customFormat="1" ht="15">
      <c r="A334" s="433"/>
      <c r="B334" s="434"/>
      <c r="C334" s="400" t="s">
        <v>6</v>
      </c>
      <c r="D334" s="429">
        <v>1</v>
      </c>
      <c r="E334" s="1499"/>
      <c r="F334" s="121">
        <f>SUM(F28:F322)*0.02</f>
        <v>0</v>
      </c>
      <c r="G334" s="430"/>
      <c r="H334" s="447"/>
    </row>
    <row r="335" spans="1:9" s="81" customFormat="1">
      <c r="A335" s="193"/>
      <c r="B335" s="101"/>
      <c r="C335" s="76"/>
      <c r="D335" s="76"/>
      <c r="E335" s="1233"/>
      <c r="F335" s="97"/>
      <c r="G335" s="94"/>
      <c r="H335" s="95"/>
    </row>
    <row r="336" spans="1:9" s="81" customFormat="1">
      <c r="A336" s="193"/>
      <c r="B336" s="101"/>
      <c r="C336" s="76"/>
      <c r="D336" s="76"/>
      <c r="E336" s="1233"/>
      <c r="F336" s="97"/>
      <c r="G336" s="94"/>
      <c r="H336" s="95"/>
    </row>
    <row r="337" spans="1:6" ht="16" thickBot="1">
      <c r="A337" s="822"/>
      <c r="B337" s="914" t="s">
        <v>254</v>
      </c>
      <c r="C337" s="915"/>
      <c r="D337" s="915"/>
      <c r="E337" s="1234"/>
      <c r="F337" s="916">
        <f>SUM(F9:F334)</f>
        <v>0</v>
      </c>
    </row>
    <row r="338" spans="1:6" ht="15" thickTop="1">
      <c r="A338" s="822"/>
      <c r="B338" s="917"/>
      <c r="E338" s="1321"/>
      <c r="F338" s="425"/>
    </row>
    <row r="339" spans="1:6">
      <c r="A339" s="822"/>
      <c r="B339" s="917"/>
      <c r="E339" s="1321"/>
      <c r="F339" s="425"/>
    </row>
    <row r="340" spans="1:6">
      <c r="E340" s="1321"/>
      <c r="F340" s="425"/>
    </row>
    <row r="341" spans="1:6">
      <c r="E341" s="1321"/>
      <c r="F341" s="425"/>
    </row>
    <row r="342" spans="1:6">
      <c r="E342" s="1321"/>
      <c r="F342" s="425"/>
    </row>
    <row r="343" spans="1:6">
      <c r="E343" s="1321"/>
      <c r="F343" s="425"/>
    </row>
    <row r="344" spans="1:6">
      <c r="E344" s="1321"/>
      <c r="F344" s="425"/>
    </row>
    <row r="345" spans="1:6">
      <c r="E345" s="1321"/>
      <c r="F345" s="425"/>
    </row>
    <row r="632" spans="6:6">
      <c r="F632" s="918">
        <f>SUM(F5:H628)*0.01</f>
        <v>0</v>
      </c>
    </row>
    <row r="636" spans="6:6">
      <c r="F636" s="918">
        <f>SUM(F3:F628)*0.02</f>
        <v>0</v>
      </c>
    </row>
  </sheetData>
  <sheetProtection algorithmName="SHA-512" hashValue="T12LDFBK8XIZh0B79wpxOLDCELvxABJgXGo6GkH++9R2mRVAXYKJH1pOUzN6fz7r4PuPMN7cvLOPyGFagMYs0w==" saltValue="j2bB4JEZXkrDCufkqt6CHQ=="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85"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67C5-FD25-43DB-8399-55651402F4B5}">
  <dimension ref="A1:IV636"/>
  <sheetViews>
    <sheetView tabSelected="1" view="pageBreakPreview" topLeftCell="A110" zoomScale="156" zoomScaleNormal="100" zoomScaleSheetLayoutView="80" workbookViewId="0">
      <selection activeCell="B15" sqref="B15:B16"/>
    </sheetView>
  </sheetViews>
  <sheetFormatPr baseColWidth="10" defaultColWidth="8.83203125" defaultRowHeight="14"/>
  <cols>
    <col min="1" max="1" width="5.33203125" style="925" customWidth="1"/>
    <col min="2" max="2" width="40.5" style="925" customWidth="1"/>
    <col min="3" max="3" width="6.6640625" style="924" customWidth="1"/>
    <col min="4" max="4" width="8.6640625" style="924" customWidth="1"/>
    <col min="5" max="5" width="13.6640625" style="1240" customWidth="1"/>
    <col min="6" max="6" width="13.6640625" style="993" customWidth="1"/>
    <col min="7" max="7" width="9.1640625" style="925" customWidth="1"/>
    <col min="8" max="8" width="9.33203125" style="925" customWidth="1"/>
    <col min="9" max="248" width="9.1640625" style="925" customWidth="1"/>
    <col min="249" max="251" width="8.83203125" style="925"/>
    <col min="252" max="252" width="4.6640625" style="925" customWidth="1"/>
    <col min="253" max="253" width="55.6640625" style="925" customWidth="1"/>
    <col min="254" max="254" width="8.33203125" style="925" customWidth="1"/>
    <col min="255" max="258" width="13.6640625" style="925" customWidth="1"/>
    <col min="259" max="259" width="11" style="925" customWidth="1"/>
    <col min="260" max="262" width="9.5" style="925" customWidth="1"/>
    <col min="263" max="263" width="9.1640625" style="925" customWidth="1"/>
    <col min="264" max="264" width="9.33203125" style="925" customWidth="1"/>
    <col min="265" max="504" width="9.1640625" style="925" customWidth="1"/>
    <col min="505" max="507" width="8.83203125" style="925"/>
    <col min="508" max="508" width="4.6640625" style="925" customWidth="1"/>
    <col min="509" max="509" width="55.6640625" style="925" customWidth="1"/>
    <col min="510" max="510" width="8.33203125" style="925" customWidth="1"/>
    <col min="511" max="514" width="13.6640625" style="925" customWidth="1"/>
    <col min="515" max="515" width="11" style="925" customWidth="1"/>
    <col min="516" max="518" width="9.5" style="925" customWidth="1"/>
    <col min="519" max="519" width="9.1640625" style="925" customWidth="1"/>
    <col min="520" max="520" width="9.33203125" style="925" customWidth="1"/>
    <col min="521" max="760" width="9.1640625" style="925" customWidth="1"/>
    <col min="761" max="763" width="8.83203125" style="925"/>
    <col min="764" max="764" width="4.6640625" style="925" customWidth="1"/>
    <col min="765" max="765" width="55.6640625" style="925" customWidth="1"/>
    <col min="766" max="766" width="8.33203125" style="925" customWidth="1"/>
    <col min="767" max="770" width="13.6640625" style="925" customWidth="1"/>
    <col min="771" max="771" width="11" style="925" customWidth="1"/>
    <col min="772" max="774" width="9.5" style="925" customWidth="1"/>
    <col min="775" max="775" width="9.1640625" style="925" customWidth="1"/>
    <col min="776" max="776" width="9.33203125" style="925" customWidth="1"/>
    <col min="777" max="1016" width="9.1640625" style="925" customWidth="1"/>
    <col min="1017" max="1019" width="8.83203125" style="925"/>
    <col min="1020" max="1020" width="4.6640625" style="925" customWidth="1"/>
    <col min="1021" max="1021" width="55.6640625" style="925" customWidth="1"/>
    <col min="1022" max="1022" width="8.33203125" style="925" customWidth="1"/>
    <col min="1023" max="1026" width="13.6640625" style="925" customWidth="1"/>
    <col min="1027" max="1027" width="11" style="925" customWidth="1"/>
    <col min="1028" max="1030" width="9.5" style="925" customWidth="1"/>
    <col min="1031" max="1031" width="9.1640625" style="925" customWidth="1"/>
    <col min="1032" max="1032" width="9.33203125" style="925" customWidth="1"/>
    <col min="1033" max="1272" width="9.1640625" style="925" customWidth="1"/>
    <col min="1273" max="1275" width="8.83203125" style="925"/>
    <col min="1276" max="1276" width="4.6640625" style="925" customWidth="1"/>
    <col min="1277" max="1277" width="55.6640625" style="925" customWidth="1"/>
    <col min="1278" max="1278" width="8.33203125" style="925" customWidth="1"/>
    <col min="1279" max="1282" width="13.6640625" style="925" customWidth="1"/>
    <col min="1283" max="1283" width="11" style="925" customWidth="1"/>
    <col min="1284" max="1286" width="9.5" style="925" customWidth="1"/>
    <col min="1287" max="1287" width="9.1640625" style="925" customWidth="1"/>
    <col min="1288" max="1288" width="9.33203125" style="925" customWidth="1"/>
    <col min="1289" max="1528" width="9.1640625" style="925" customWidth="1"/>
    <col min="1529" max="1531" width="8.83203125" style="925"/>
    <col min="1532" max="1532" width="4.6640625" style="925" customWidth="1"/>
    <col min="1533" max="1533" width="55.6640625" style="925" customWidth="1"/>
    <col min="1534" max="1534" width="8.33203125" style="925" customWidth="1"/>
    <col min="1535" max="1538" width="13.6640625" style="925" customWidth="1"/>
    <col min="1539" max="1539" width="11" style="925" customWidth="1"/>
    <col min="1540" max="1542" width="9.5" style="925" customWidth="1"/>
    <col min="1543" max="1543" width="9.1640625" style="925" customWidth="1"/>
    <col min="1544" max="1544" width="9.33203125" style="925" customWidth="1"/>
    <col min="1545" max="1784" width="9.1640625" style="925" customWidth="1"/>
    <col min="1785" max="1787" width="8.83203125" style="925"/>
    <col min="1788" max="1788" width="4.6640625" style="925" customWidth="1"/>
    <col min="1789" max="1789" width="55.6640625" style="925" customWidth="1"/>
    <col min="1790" max="1790" width="8.33203125" style="925" customWidth="1"/>
    <col min="1791" max="1794" width="13.6640625" style="925" customWidth="1"/>
    <col min="1795" max="1795" width="11" style="925" customWidth="1"/>
    <col min="1796" max="1798" width="9.5" style="925" customWidth="1"/>
    <col min="1799" max="1799" width="9.1640625" style="925" customWidth="1"/>
    <col min="1800" max="1800" width="9.33203125" style="925" customWidth="1"/>
    <col min="1801" max="2040" width="9.1640625" style="925" customWidth="1"/>
    <col min="2041" max="2043" width="8.83203125" style="925"/>
    <col min="2044" max="2044" width="4.6640625" style="925" customWidth="1"/>
    <col min="2045" max="2045" width="55.6640625" style="925" customWidth="1"/>
    <col min="2046" max="2046" width="8.33203125" style="925" customWidth="1"/>
    <col min="2047" max="2050" width="13.6640625" style="925" customWidth="1"/>
    <col min="2051" max="2051" width="11" style="925" customWidth="1"/>
    <col min="2052" max="2054" width="9.5" style="925" customWidth="1"/>
    <col min="2055" max="2055" width="9.1640625" style="925" customWidth="1"/>
    <col min="2056" max="2056" width="9.33203125" style="925" customWidth="1"/>
    <col min="2057" max="2296" width="9.1640625" style="925" customWidth="1"/>
    <col min="2297" max="2299" width="8.83203125" style="925"/>
    <col min="2300" max="2300" width="4.6640625" style="925" customWidth="1"/>
    <col min="2301" max="2301" width="55.6640625" style="925" customWidth="1"/>
    <col min="2302" max="2302" width="8.33203125" style="925" customWidth="1"/>
    <col min="2303" max="2306" width="13.6640625" style="925" customWidth="1"/>
    <col min="2307" max="2307" width="11" style="925" customWidth="1"/>
    <col min="2308" max="2310" width="9.5" style="925" customWidth="1"/>
    <col min="2311" max="2311" width="9.1640625" style="925" customWidth="1"/>
    <col min="2312" max="2312" width="9.33203125" style="925" customWidth="1"/>
    <col min="2313" max="2552" width="9.1640625" style="925" customWidth="1"/>
    <col min="2553" max="2555" width="8.83203125" style="925"/>
    <col min="2556" max="2556" width="4.6640625" style="925" customWidth="1"/>
    <col min="2557" max="2557" width="55.6640625" style="925" customWidth="1"/>
    <col min="2558" max="2558" width="8.33203125" style="925" customWidth="1"/>
    <col min="2559" max="2562" width="13.6640625" style="925" customWidth="1"/>
    <col min="2563" max="2563" width="11" style="925" customWidth="1"/>
    <col min="2564" max="2566" width="9.5" style="925" customWidth="1"/>
    <col min="2567" max="2567" width="9.1640625" style="925" customWidth="1"/>
    <col min="2568" max="2568" width="9.33203125" style="925" customWidth="1"/>
    <col min="2569" max="2808" width="9.1640625" style="925" customWidth="1"/>
    <col min="2809" max="2811" width="8.83203125" style="925"/>
    <col min="2812" max="2812" width="4.6640625" style="925" customWidth="1"/>
    <col min="2813" max="2813" width="55.6640625" style="925" customWidth="1"/>
    <col min="2814" max="2814" width="8.33203125" style="925" customWidth="1"/>
    <col min="2815" max="2818" width="13.6640625" style="925" customWidth="1"/>
    <col min="2819" max="2819" width="11" style="925" customWidth="1"/>
    <col min="2820" max="2822" width="9.5" style="925" customWidth="1"/>
    <col min="2823" max="2823" width="9.1640625" style="925" customWidth="1"/>
    <col min="2824" max="2824" width="9.33203125" style="925" customWidth="1"/>
    <col min="2825" max="3064" width="9.1640625" style="925" customWidth="1"/>
    <col min="3065" max="3067" width="8.83203125" style="925"/>
    <col min="3068" max="3068" width="4.6640625" style="925" customWidth="1"/>
    <col min="3069" max="3069" width="55.6640625" style="925" customWidth="1"/>
    <col min="3070" max="3070" width="8.33203125" style="925" customWidth="1"/>
    <col min="3071" max="3074" width="13.6640625" style="925" customWidth="1"/>
    <col min="3075" max="3075" width="11" style="925" customWidth="1"/>
    <col min="3076" max="3078" width="9.5" style="925" customWidth="1"/>
    <col min="3079" max="3079" width="9.1640625" style="925" customWidth="1"/>
    <col min="3080" max="3080" width="9.33203125" style="925" customWidth="1"/>
    <col min="3081" max="3320" width="9.1640625" style="925" customWidth="1"/>
    <col min="3321" max="3323" width="8.83203125" style="925"/>
    <col min="3324" max="3324" width="4.6640625" style="925" customWidth="1"/>
    <col min="3325" max="3325" width="55.6640625" style="925" customWidth="1"/>
    <col min="3326" max="3326" width="8.33203125" style="925" customWidth="1"/>
    <col min="3327" max="3330" width="13.6640625" style="925" customWidth="1"/>
    <col min="3331" max="3331" width="11" style="925" customWidth="1"/>
    <col min="3332" max="3334" width="9.5" style="925" customWidth="1"/>
    <col min="3335" max="3335" width="9.1640625" style="925" customWidth="1"/>
    <col min="3336" max="3336" width="9.33203125" style="925" customWidth="1"/>
    <col min="3337" max="3576" width="9.1640625" style="925" customWidth="1"/>
    <col min="3577" max="3579" width="8.83203125" style="925"/>
    <col min="3580" max="3580" width="4.6640625" style="925" customWidth="1"/>
    <col min="3581" max="3581" width="55.6640625" style="925" customWidth="1"/>
    <col min="3582" max="3582" width="8.33203125" style="925" customWidth="1"/>
    <col min="3583" max="3586" width="13.6640625" style="925" customWidth="1"/>
    <col min="3587" max="3587" width="11" style="925" customWidth="1"/>
    <col min="3588" max="3590" width="9.5" style="925" customWidth="1"/>
    <col min="3591" max="3591" width="9.1640625" style="925" customWidth="1"/>
    <col min="3592" max="3592" width="9.33203125" style="925" customWidth="1"/>
    <col min="3593" max="3832" width="9.1640625" style="925" customWidth="1"/>
    <col min="3833" max="3835" width="8.83203125" style="925"/>
    <col min="3836" max="3836" width="4.6640625" style="925" customWidth="1"/>
    <col min="3837" max="3837" width="55.6640625" style="925" customWidth="1"/>
    <col min="3838" max="3838" width="8.33203125" style="925" customWidth="1"/>
    <col min="3839" max="3842" width="13.6640625" style="925" customWidth="1"/>
    <col min="3843" max="3843" width="11" style="925" customWidth="1"/>
    <col min="3844" max="3846" width="9.5" style="925" customWidth="1"/>
    <col min="3847" max="3847" width="9.1640625" style="925" customWidth="1"/>
    <col min="3848" max="3848" width="9.33203125" style="925" customWidth="1"/>
    <col min="3849" max="4088" width="9.1640625" style="925" customWidth="1"/>
    <col min="4089" max="4091" width="8.83203125" style="925"/>
    <col min="4092" max="4092" width="4.6640625" style="925" customWidth="1"/>
    <col min="4093" max="4093" width="55.6640625" style="925" customWidth="1"/>
    <col min="4094" max="4094" width="8.33203125" style="925" customWidth="1"/>
    <col min="4095" max="4098" width="13.6640625" style="925" customWidth="1"/>
    <col min="4099" max="4099" width="11" style="925" customWidth="1"/>
    <col min="4100" max="4102" width="9.5" style="925" customWidth="1"/>
    <col min="4103" max="4103" width="9.1640625" style="925" customWidth="1"/>
    <col min="4104" max="4104" width="9.33203125" style="925" customWidth="1"/>
    <col min="4105" max="4344" width="9.1640625" style="925" customWidth="1"/>
    <col min="4345" max="4347" width="8.83203125" style="925"/>
    <col min="4348" max="4348" width="4.6640625" style="925" customWidth="1"/>
    <col min="4349" max="4349" width="55.6640625" style="925" customWidth="1"/>
    <col min="4350" max="4350" width="8.33203125" style="925" customWidth="1"/>
    <col min="4351" max="4354" width="13.6640625" style="925" customWidth="1"/>
    <col min="4355" max="4355" width="11" style="925" customWidth="1"/>
    <col min="4356" max="4358" width="9.5" style="925" customWidth="1"/>
    <col min="4359" max="4359" width="9.1640625" style="925" customWidth="1"/>
    <col min="4360" max="4360" width="9.33203125" style="925" customWidth="1"/>
    <col min="4361" max="4600" width="9.1640625" style="925" customWidth="1"/>
    <col min="4601" max="4603" width="8.83203125" style="925"/>
    <col min="4604" max="4604" width="4.6640625" style="925" customWidth="1"/>
    <col min="4605" max="4605" width="55.6640625" style="925" customWidth="1"/>
    <col min="4606" max="4606" width="8.33203125" style="925" customWidth="1"/>
    <col min="4607" max="4610" width="13.6640625" style="925" customWidth="1"/>
    <col min="4611" max="4611" width="11" style="925" customWidth="1"/>
    <col min="4612" max="4614" width="9.5" style="925" customWidth="1"/>
    <col min="4615" max="4615" width="9.1640625" style="925" customWidth="1"/>
    <col min="4616" max="4616" width="9.33203125" style="925" customWidth="1"/>
    <col min="4617" max="4856" width="9.1640625" style="925" customWidth="1"/>
    <col min="4857" max="4859" width="8.83203125" style="925"/>
    <col min="4860" max="4860" width="4.6640625" style="925" customWidth="1"/>
    <col min="4861" max="4861" width="55.6640625" style="925" customWidth="1"/>
    <col min="4862" max="4862" width="8.33203125" style="925" customWidth="1"/>
    <col min="4863" max="4866" width="13.6640625" style="925" customWidth="1"/>
    <col min="4867" max="4867" width="11" style="925" customWidth="1"/>
    <col min="4868" max="4870" width="9.5" style="925" customWidth="1"/>
    <col min="4871" max="4871" width="9.1640625" style="925" customWidth="1"/>
    <col min="4872" max="4872" width="9.33203125" style="925" customWidth="1"/>
    <col min="4873" max="5112" width="9.1640625" style="925" customWidth="1"/>
    <col min="5113" max="5115" width="8.83203125" style="925"/>
    <col min="5116" max="5116" width="4.6640625" style="925" customWidth="1"/>
    <col min="5117" max="5117" width="55.6640625" style="925" customWidth="1"/>
    <col min="5118" max="5118" width="8.33203125" style="925" customWidth="1"/>
    <col min="5119" max="5122" width="13.6640625" style="925" customWidth="1"/>
    <col min="5123" max="5123" width="11" style="925" customWidth="1"/>
    <col min="5124" max="5126" width="9.5" style="925" customWidth="1"/>
    <col min="5127" max="5127" width="9.1640625" style="925" customWidth="1"/>
    <col min="5128" max="5128" width="9.33203125" style="925" customWidth="1"/>
    <col min="5129" max="5368" width="9.1640625" style="925" customWidth="1"/>
    <col min="5369" max="5371" width="8.83203125" style="925"/>
    <col min="5372" max="5372" width="4.6640625" style="925" customWidth="1"/>
    <col min="5373" max="5373" width="55.6640625" style="925" customWidth="1"/>
    <col min="5374" max="5374" width="8.33203125" style="925" customWidth="1"/>
    <col min="5375" max="5378" width="13.6640625" style="925" customWidth="1"/>
    <col min="5379" max="5379" width="11" style="925" customWidth="1"/>
    <col min="5380" max="5382" width="9.5" style="925" customWidth="1"/>
    <col min="5383" max="5383" width="9.1640625" style="925" customWidth="1"/>
    <col min="5384" max="5384" width="9.33203125" style="925" customWidth="1"/>
    <col min="5385" max="5624" width="9.1640625" style="925" customWidth="1"/>
    <col min="5625" max="5627" width="8.83203125" style="925"/>
    <col min="5628" max="5628" width="4.6640625" style="925" customWidth="1"/>
    <col min="5629" max="5629" width="55.6640625" style="925" customWidth="1"/>
    <col min="5630" max="5630" width="8.33203125" style="925" customWidth="1"/>
    <col min="5631" max="5634" width="13.6640625" style="925" customWidth="1"/>
    <col min="5635" max="5635" width="11" style="925" customWidth="1"/>
    <col min="5636" max="5638" width="9.5" style="925" customWidth="1"/>
    <col min="5639" max="5639" width="9.1640625" style="925" customWidth="1"/>
    <col min="5640" max="5640" width="9.33203125" style="925" customWidth="1"/>
    <col min="5641" max="5880" width="9.1640625" style="925" customWidth="1"/>
    <col min="5881" max="5883" width="8.83203125" style="925"/>
    <col min="5884" max="5884" width="4.6640625" style="925" customWidth="1"/>
    <col min="5885" max="5885" width="55.6640625" style="925" customWidth="1"/>
    <col min="5886" max="5886" width="8.33203125" style="925" customWidth="1"/>
    <col min="5887" max="5890" width="13.6640625" style="925" customWidth="1"/>
    <col min="5891" max="5891" width="11" style="925" customWidth="1"/>
    <col min="5892" max="5894" width="9.5" style="925" customWidth="1"/>
    <col min="5895" max="5895" width="9.1640625" style="925" customWidth="1"/>
    <col min="5896" max="5896" width="9.33203125" style="925" customWidth="1"/>
    <col min="5897" max="6136" width="9.1640625" style="925" customWidth="1"/>
    <col min="6137" max="6139" width="8.83203125" style="925"/>
    <col min="6140" max="6140" width="4.6640625" style="925" customWidth="1"/>
    <col min="6141" max="6141" width="55.6640625" style="925" customWidth="1"/>
    <col min="6142" max="6142" width="8.33203125" style="925" customWidth="1"/>
    <col min="6143" max="6146" width="13.6640625" style="925" customWidth="1"/>
    <col min="6147" max="6147" width="11" style="925" customWidth="1"/>
    <col min="6148" max="6150" width="9.5" style="925" customWidth="1"/>
    <col min="6151" max="6151" width="9.1640625" style="925" customWidth="1"/>
    <col min="6152" max="6152" width="9.33203125" style="925" customWidth="1"/>
    <col min="6153" max="6392" width="9.1640625" style="925" customWidth="1"/>
    <col min="6393" max="6395" width="8.83203125" style="925"/>
    <col min="6396" max="6396" width="4.6640625" style="925" customWidth="1"/>
    <col min="6397" max="6397" width="55.6640625" style="925" customWidth="1"/>
    <col min="6398" max="6398" width="8.33203125" style="925" customWidth="1"/>
    <col min="6399" max="6402" width="13.6640625" style="925" customWidth="1"/>
    <col min="6403" max="6403" width="11" style="925" customWidth="1"/>
    <col min="6404" max="6406" width="9.5" style="925" customWidth="1"/>
    <col min="6407" max="6407" width="9.1640625" style="925" customWidth="1"/>
    <col min="6408" max="6408" width="9.33203125" style="925" customWidth="1"/>
    <col min="6409" max="6648" width="9.1640625" style="925" customWidth="1"/>
    <col min="6649" max="6651" width="8.83203125" style="925"/>
    <col min="6652" max="6652" width="4.6640625" style="925" customWidth="1"/>
    <col min="6653" max="6653" width="55.6640625" style="925" customWidth="1"/>
    <col min="6654" max="6654" width="8.33203125" style="925" customWidth="1"/>
    <col min="6655" max="6658" width="13.6640625" style="925" customWidth="1"/>
    <col min="6659" max="6659" width="11" style="925" customWidth="1"/>
    <col min="6660" max="6662" width="9.5" style="925" customWidth="1"/>
    <col min="6663" max="6663" width="9.1640625" style="925" customWidth="1"/>
    <col min="6664" max="6664" width="9.33203125" style="925" customWidth="1"/>
    <col min="6665" max="6904" width="9.1640625" style="925" customWidth="1"/>
    <col min="6905" max="6907" width="8.83203125" style="925"/>
    <col min="6908" max="6908" width="4.6640625" style="925" customWidth="1"/>
    <col min="6909" max="6909" width="55.6640625" style="925" customWidth="1"/>
    <col min="6910" max="6910" width="8.33203125" style="925" customWidth="1"/>
    <col min="6911" max="6914" width="13.6640625" style="925" customWidth="1"/>
    <col min="6915" max="6915" width="11" style="925" customWidth="1"/>
    <col min="6916" max="6918" width="9.5" style="925" customWidth="1"/>
    <col min="6919" max="6919" width="9.1640625" style="925" customWidth="1"/>
    <col min="6920" max="6920" width="9.33203125" style="925" customWidth="1"/>
    <col min="6921" max="7160" width="9.1640625" style="925" customWidth="1"/>
    <col min="7161" max="7163" width="8.83203125" style="925"/>
    <col min="7164" max="7164" width="4.6640625" style="925" customWidth="1"/>
    <col min="7165" max="7165" width="55.6640625" style="925" customWidth="1"/>
    <col min="7166" max="7166" width="8.33203125" style="925" customWidth="1"/>
    <col min="7167" max="7170" width="13.6640625" style="925" customWidth="1"/>
    <col min="7171" max="7171" width="11" style="925" customWidth="1"/>
    <col min="7172" max="7174" width="9.5" style="925" customWidth="1"/>
    <col min="7175" max="7175" width="9.1640625" style="925" customWidth="1"/>
    <col min="7176" max="7176" width="9.33203125" style="925" customWidth="1"/>
    <col min="7177" max="7416" width="9.1640625" style="925" customWidth="1"/>
    <col min="7417" max="7419" width="8.83203125" style="925"/>
    <col min="7420" max="7420" width="4.6640625" style="925" customWidth="1"/>
    <col min="7421" max="7421" width="55.6640625" style="925" customWidth="1"/>
    <col min="7422" max="7422" width="8.33203125" style="925" customWidth="1"/>
    <col min="7423" max="7426" width="13.6640625" style="925" customWidth="1"/>
    <col min="7427" max="7427" width="11" style="925" customWidth="1"/>
    <col min="7428" max="7430" width="9.5" style="925" customWidth="1"/>
    <col min="7431" max="7431" width="9.1640625" style="925" customWidth="1"/>
    <col min="7432" max="7432" width="9.33203125" style="925" customWidth="1"/>
    <col min="7433" max="7672" width="9.1640625" style="925" customWidth="1"/>
    <col min="7673" max="7675" width="8.83203125" style="925"/>
    <col min="7676" max="7676" width="4.6640625" style="925" customWidth="1"/>
    <col min="7677" max="7677" width="55.6640625" style="925" customWidth="1"/>
    <col min="7678" max="7678" width="8.33203125" style="925" customWidth="1"/>
    <col min="7679" max="7682" width="13.6640625" style="925" customWidth="1"/>
    <col min="7683" max="7683" width="11" style="925" customWidth="1"/>
    <col min="7684" max="7686" width="9.5" style="925" customWidth="1"/>
    <col min="7687" max="7687" width="9.1640625" style="925" customWidth="1"/>
    <col min="7688" max="7688" width="9.33203125" style="925" customWidth="1"/>
    <col min="7689" max="7928" width="9.1640625" style="925" customWidth="1"/>
    <col min="7929" max="7931" width="8.83203125" style="925"/>
    <col min="7932" max="7932" width="4.6640625" style="925" customWidth="1"/>
    <col min="7933" max="7933" width="55.6640625" style="925" customWidth="1"/>
    <col min="7934" max="7934" width="8.33203125" style="925" customWidth="1"/>
    <col min="7935" max="7938" width="13.6640625" style="925" customWidth="1"/>
    <col min="7939" max="7939" width="11" style="925" customWidth="1"/>
    <col min="7940" max="7942" width="9.5" style="925" customWidth="1"/>
    <col min="7943" max="7943" width="9.1640625" style="925" customWidth="1"/>
    <col min="7944" max="7944" width="9.33203125" style="925" customWidth="1"/>
    <col min="7945" max="8184" width="9.1640625" style="925" customWidth="1"/>
    <col min="8185" max="8187" width="8.83203125" style="925"/>
    <col min="8188" max="8188" width="4.6640625" style="925" customWidth="1"/>
    <col min="8189" max="8189" width="55.6640625" style="925" customWidth="1"/>
    <col min="8190" max="8190" width="8.33203125" style="925" customWidth="1"/>
    <col min="8191" max="8194" width="13.6640625" style="925" customWidth="1"/>
    <col min="8195" max="8195" width="11" style="925" customWidth="1"/>
    <col min="8196" max="8198" width="9.5" style="925" customWidth="1"/>
    <col min="8199" max="8199" width="9.1640625" style="925" customWidth="1"/>
    <col min="8200" max="8200" width="9.33203125" style="925" customWidth="1"/>
    <col min="8201" max="8440" width="9.1640625" style="925" customWidth="1"/>
    <col min="8441" max="8443" width="8.83203125" style="925"/>
    <col min="8444" max="8444" width="4.6640625" style="925" customWidth="1"/>
    <col min="8445" max="8445" width="55.6640625" style="925" customWidth="1"/>
    <col min="8446" max="8446" width="8.33203125" style="925" customWidth="1"/>
    <col min="8447" max="8450" width="13.6640625" style="925" customWidth="1"/>
    <col min="8451" max="8451" width="11" style="925" customWidth="1"/>
    <col min="8452" max="8454" width="9.5" style="925" customWidth="1"/>
    <col min="8455" max="8455" width="9.1640625" style="925" customWidth="1"/>
    <col min="8456" max="8456" width="9.33203125" style="925" customWidth="1"/>
    <col min="8457" max="8696" width="9.1640625" style="925" customWidth="1"/>
    <col min="8697" max="8699" width="8.83203125" style="925"/>
    <col min="8700" max="8700" width="4.6640625" style="925" customWidth="1"/>
    <col min="8701" max="8701" width="55.6640625" style="925" customWidth="1"/>
    <col min="8702" max="8702" width="8.33203125" style="925" customWidth="1"/>
    <col min="8703" max="8706" width="13.6640625" style="925" customWidth="1"/>
    <col min="8707" max="8707" width="11" style="925" customWidth="1"/>
    <col min="8708" max="8710" width="9.5" style="925" customWidth="1"/>
    <col min="8711" max="8711" width="9.1640625" style="925" customWidth="1"/>
    <col min="8712" max="8712" width="9.33203125" style="925" customWidth="1"/>
    <col min="8713" max="8952" width="9.1640625" style="925" customWidth="1"/>
    <col min="8953" max="8955" width="8.83203125" style="925"/>
    <col min="8956" max="8956" width="4.6640625" style="925" customWidth="1"/>
    <col min="8957" max="8957" width="55.6640625" style="925" customWidth="1"/>
    <col min="8958" max="8958" width="8.33203125" style="925" customWidth="1"/>
    <col min="8959" max="8962" width="13.6640625" style="925" customWidth="1"/>
    <col min="8963" max="8963" width="11" style="925" customWidth="1"/>
    <col min="8964" max="8966" width="9.5" style="925" customWidth="1"/>
    <col min="8967" max="8967" width="9.1640625" style="925" customWidth="1"/>
    <col min="8968" max="8968" width="9.33203125" style="925" customWidth="1"/>
    <col min="8969" max="9208" width="9.1640625" style="925" customWidth="1"/>
    <col min="9209" max="9211" width="8.83203125" style="925"/>
    <col min="9212" max="9212" width="4.6640625" style="925" customWidth="1"/>
    <col min="9213" max="9213" width="55.6640625" style="925" customWidth="1"/>
    <col min="9214" max="9214" width="8.33203125" style="925" customWidth="1"/>
    <col min="9215" max="9218" width="13.6640625" style="925" customWidth="1"/>
    <col min="9219" max="9219" width="11" style="925" customWidth="1"/>
    <col min="9220" max="9222" width="9.5" style="925" customWidth="1"/>
    <col min="9223" max="9223" width="9.1640625" style="925" customWidth="1"/>
    <col min="9224" max="9224" width="9.33203125" style="925" customWidth="1"/>
    <col min="9225" max="9464" width="9.1640625" style="925" customWidth="1"/>
    <col min="9465" max="9467" width="8.83203125" style="925"/>
    <col min="9468" max="9468" width="4.6640625" style="925" customWidth="1"/>
    <col min="9469" max="9469" width="55.6640625" style="925" customWidth="1"/>
    <col min="9470" max="9470" width="8.33203125" style="925" customWidth="1"/>
    <col min="9471" max="9474" width="13.6640625" style="925" customWidth="1"/>
    <col min="9475" max="9475" width="11" style="925" customWidth="1"/>
    <col min="9476" max="9478" width="9.5" style="925" customWidth="1"/>
    <col min="9479" max="9479" width="9.1640625" style="925" customWidth="1"/>
    <col min="9480" max="9480" width="9.33203125" style="925" customWidth="1"/>
    <col min="9481" max="9720" width="9.1640625" style="925" customWidth="1"/>
    <col min="9721" max="9723" width="8.83203125" style="925"/>
    <col min="9724" max="9724" width="4.6640625" style="925" customWidth="1"/>
    <col min="9725" max="9725" width="55.6640625" style="925" customWidth="1"/>
    <col min="9726" max="9726" width="8.33203125" style="925" customWidth="1"/>
    <col min="9727" max="9730" width="13.6640625" style="925" customWidth="1"/>
    <col min="9731" max="9731" width="11" style="925" customWidth="1"/>
    <col min="9732" max="9734" width="9.5" style="925" customWidth="1"/>
    <col min="9735" max="9735" width="9.1640625" style="925" customWidth="1"/>
    <col min="9736" max="9736" width="9.33203125" style="925" customWidth="1"/>
    <col min="9737" max="9976" width="9.1640625" style="925" customWidth="1"/>
    <col min="9977" max="9979" width="8.83203125" style="925"/>
    <col min="9980" max="9980" width="4.6640625" style="925" customWidth="1"/>
    <col min="9981" max="9981" width="55.6640625" style="925" customWidth="1"/>
    <col min="9982" max="9982" width="8.33203125" style="925" customWidth="1"/>
    <col min="9983" max="9986" width="13.6640625" style="925" customWidth="1"/>
    <col min="9987" max="9987" width="11" style="925" customWidth="1"/>
    <col min="9988" max="9990" width="9.5" style="925" customWidth="1"/>
    <col min="9991" max="9991" width="9.1640625" style="925" customWidth="1"/>
    <col min="9992" max="9992" width="9.33203125" style="925" customWidth="1"/>
    <col min="9993" max="10232" width="9.1640625" style="925" customWidth="1"/>
    <col min="10233" max="10235" width="8.83203125" style="925"/>
    <col min="10236" max="10236" width="4.6640625" style="925" customWidth="1"/>
    <col min="10237" max="10237" width="55.6640625" style="925" customWidth="1"/>
    <col min="10238" max="10238" width="8.33203125" style="925" customWidth="1"/>
    <col min="10239" max="10242" width="13.6640625" style="925" customWidth="1"/>
    <col min="10243" max="10243" width="11" style="925" customWidth="1"/>
    <col min="10244" max="10246" width="9.5" style="925" customWidth="1"/>
    <col min="10247" max="10247" width="9.1640625" style="925" customWidth="1"/>
    <col min="10248" max="10248" width="9.33203125" style="925" customWidth="1"/>
    <col min="10249" max="10488" width="9.1640625" style="925" customWidth="1"/>
    <col min="10489" max="10491" width="8.83203125" style="925"/>
    <col min="10492" max="10492" width="4.6640625" style="925" customWidth="1"/>
    <col min="10493" max="10493" width="55.6640625" style="925" customWidth="1"/>
    <col min="10494" max="10494" width="8.33203125" style="925" customWidth="1"/>
    <col min="10495" max="10498" width="13.6640625" style="925" customWidth="1"/>
    <col min="10499" max="10499" width="11" style="925" customWidth="1"/>
    <col min="10500" max="10502" width="9.5" style="925" customWidth="1"/>
    <col min="10503" max="10503" width="9.1640625" style="925" customWidth="1"/>
    <col min="10504" max="10504" width="9.33203125" style="925" customWidth="1"/>
    <col min="10505" max="10744" width="9.1640625" style="925" customWidth="1"/>
    <col min="10745" max="10747" width="8.83203125" style="925"/>
    <col min="10748" max="10748" width="4.6640625" style="925" customWidth="1"/>
    <col min="10749" max="10749" width="55.6640625" style="925" customWidth="1"/>
    <col min="10750" max="10750" width="8.33203125" style="925" customWidth="1"/>
    <col min="10751" max="10754" width="13.6640625" style="925" customWidth="1"/>
    <col min="10755" max="10755" width="11" style="925" customWidth="1"/>
    <col min="10756" max="10758" width="9.5" style="925" customWidth="1"/>
    <col min="10759" max="10759" width="9.1640625" style="925" customWidth="1"/>
    <col min="10760" max="10760" width="9.33203125" style="925" customWidth="1"/>
    <col min="10761" max="11000" width="9.1640625" style="925" customWidth="1"/>
    <col min="11001" max="11003" width="8.83203125" style="925"/>
    <col min="11004" max="11004" width="4.6640625" style="925" customWidth="1"/>
    <col min="11005" max="11005" width="55.6640625" style="925" customWidth="1"/>
    <col min="11006" max="11006" width="8.33203125" style="925" customWidth="1"/>
    <col min="11007" max="11010" width="13.6640625" style="925" customWidth="1"/>
    <col min="11011" max="11011" width="11" style="925" customWidth="1"/>
    <col min="11012" max="11014" width="9.5" style="925" customWidth="1"/>
    <col min="11015" max="11015" width="9.1640625" style="925" customWidth="1"/>
    <col min="11016" max="11016" width="9.33203125" style="925" customWidth="1"/>
    <col min="11017" max="11256" width="9.1640625" style="925" customWidth="1"/>
    <col min="11257" max="11259" width="8.83203125" style="925"/>
    <col min="11260" max="11260" width="4.6640625" style="925" customWidth="1"/>
    <col min="11261" max="11261" width="55.6640625" style="925" customWidth="1"/>
    <col min="11262" max="11262" width="8.33203125" style="925" customWidth="1"/>
    <col min="11263" max="11266" width="13.6640625" style="925" customWidth="1"/>
    <col min="11267" max="11267" width="11" style="925" customWidth="1"/>
    <col min="11268" max="11270" width="9.5" style="925" customWidth="1"/>
    <col min="11271" max="11271" width="9.1640625" style="925" customWidth="1"/>
    <col min="11272" max="11272" width="9.33203125" style="925" customWidth="1"/>
    <col min="11273" max="11512" width="9.1640625" style="925" customWidth="1"/>
    <col min="11513" max="11515" width="8.83203125" style="925"/>
    <col min="11516" max="11516" width="4.6640625" style="925" customWidth="1"/>
    <col min="11517" max="11517" width="55.6640625" style="925" customWidth="1"/>
    <col min="11518" max="11518" width="8.33203125" style="925" customWidth="1"/>
    <col min="11519" max="11522" width="13.6640625" style="925" customWidth="1"/>
    <col min="11523" max="11523" width="11" style="925" customWidth="1"/>
    <col min="11524" max="11526" width="9.5" style="925" customWidth="1"/>
    <col min="11527" max="11527" width="9.1640625" style="925" customWidth="1"/>
    <col min="11528" max="11528" width="9.33203125" style="925" customWidth="1"/>
    <col min="11529" max="11768" width="9.1640625" style="925" customWidth="1"/>
    <col min="11769" max="11771" width="8.83203125" style="925"/>
    <col min="11772" max="11772" width="4.6640625" style="925" customWidth="1"/>
    <col min="11773" max="11773" width="55.6640625" style="925" customWidth="1"/>
    <col min="11774" max="11774" width="8.33203125" style="925" customWidth="1"/>
    <col min="11775" max="11778" width="13.6640625" style="925" customWidth="1"/>
    <col min="11779" max="11779" width="11" style="925" customWidth="1"/>
    <col min="11780" max="11782" width="9.5" style="925" customWidth="1"/>
    <col min="11783" max="11783" width="9.1640625" style="925" customWidth="1"/>
    <col min="11784" max="11784" width="9.33203125" style="925" customWidth="1"/>
    <col min="11785" max="12024" width="9.1640625" style="925" customWidth="1"/>
    <col min="12025" max="12027" width="8.83203125" style="925"/>
    <col min="12028" max="12028" width="4.6640625" style="925" customWidth="1"/>
    <col min="12029" max="12029" width="55.6640625" style="925" customWidth="1"/>
    <col min="12030" max="12030" width="8.33203125" style="925" customWidth="1"/>
    <col min="12031" max="12034" width="13.6640625" style="925" customWidth="1"/>
    <col min="12035" max="12035" width="11" style="925" customWidth="1"/>
    <col min="12036" max="12038" width="9.5" style="925" customWidth="1"/>
    <col min="12039" max="12039" width="9.1640625" style="925" customWidth="1"/>
    <col min="12040" max="12040" width="9.33203125" style="925" customWidth="1"/>
    <col min="12041" max="12280" width="9.1640625" style="925" customWidth="1"/>
    <col min="12281" max="12283" width="8.83203125" style="925"/>
    <col min="12284" max="12284" width="4.6640625" style="925" customWidth="1"/>
    <col min="12285" max="12285" width="55.6640625" style="925" customWidth="1"/>
    <col min="12286" max="12286" width="8.33203125" style="925" customWidth="1"/>
    <col min="12287" max="12290" width="13.6640625" style="925" customWidth="1"/>
    <col min="12291" max="12291" width="11" style="925" customWidth="1"/>
    <col min="12292" max="12294" width="9.5" style="925" customWidth="1"/>
    <col min="12295" max="12295" width="9.1640625" style="925" customWidth="1"/>
    <col min="12296" max="12296" width="9.33203125" style="925" customWidth="1"/>
    <col min="12297" max="12536" width="9.1640625" style="925" customWidth="1"/>
    <col min="12537" max="12539" width="8.83203125" style="925"/>
    <col min="12540" max="12540" width="4.6640625" style="925" customWidth="1"/>
    <col min="12541" max="12541" width="55.6640625" style="925" customWidth="1"/>
    <col min="12542" max="12542" width="8.33203125" style="925" customWidth="1"/>
    <col min="12543" max="12546" width="13.6640625" style="925" customWidth="1"/>
    <col min="12547" max="12547" width="11" style="925" customWidth="1"/>
    <col min="12548" max="12550" width="9.5" style="925" customWidth="1"/>
    <col min="12551" max="12551" width="9.1640625" style="925" customWidth="1"/>
    <col min="12552" max="12552" width="9.33203125" style="925" customWidth="1"/>
    <col min="12553" max="12792" width="9.1640625" style="925" customWidth="1"/>
    <col min="12793" max="12795" width="8.83203125" style="925"/>
    <col min="12796" max="12796" width="4.6640625" style="925" customWidth="1"/>
    <col min="12797" max="12797" width="55.6640625" style="925" customWidth="1"/>
    <col min="12798" max="12798" width="8.33203125" style="925" customWidth="1"/>
    <col min="12799" max="12802" width="13.6640625" style="925" customWidth="1"/>
    <col min="12803" max="12803" width="11" style="925" customWidth="1"/>
    <col min="12804" max="12806" width="9.5" style="925" customWidth="1"/>
    <col min="12807" max="12807" width="9.1640625" style="925" customWidth="1"/>
    <col min="12808" max="12808" width="9.33203125" style="925" customWidth="1"/>
    <col min="12809" max="13048" width="9.1640625" style="925" customWidth="1"/>
    <col min="13049" max="13051" width="8.83203125" style="925"/>
    <col min="13052" max="13052" width="4.6640625" style="925" customWidth="1"/>
    <col min="13053" max="13053" width="55.6640625" style="925" customWidth="1"/>
    <col min="13054" max="13054" width="8.33203125" style="925" customWidth="1"/>
    <col min="13055" max="13058" width="13.6640625" style="925" customWidth="1"/>
    <col min="13059" max="13059" width="11" style="925" customWidth="1"/>
    <col min="13060" max="13062" width="9.5" style="925" customWidth="1"/>
    <col min="13063" max="13063" width="9.1640625" style="925" customWidth="1"/>
    <col min="13064" max="13064" width="9.33203125" style="925" customWidth="1"/>
    <col min="13065" max="13304" width="9.1640625" style="925" customWidth="1"/>
    <col min="13305" max="13307" width="8.83203125" style="925"/>
    <col min="13308" max="13308" width="4.6640625" style="925" customWidth="1"/>
    <col min="13309" max="13309" width="55.6640625" style="925" customWidth="1"/>
    <col min="13310" max="13310" width="8.33203125" style="925" customWidth="1"/>
    <col min="13311" max="13314" width="13.6640625" style="925" customWidth="1"/>
    <col min="13315" max="13315" width="11" style="925" customWidth="1"/>
    <col min="13316" max="13318" width="9.5" style="925" customWidth="1"/>
    <col min="13319" max="13319" width="9.1640625" style="925" customWidth="1"/>
    <col min="13320" max="13320" width="9.33203125" style="925" customWidth="1"/>
    <col min="13321" max="13560" width="9.1640625" style="925" customWidth="1"/>
    <col min="13561" max="13563" width="8.83203125" style="925"/>
    <col min="13564" max="13564" width="4.6640625" style="925" customWidth="1"/>
    <col min="13565" max="13565" width="55.6640625" style="925" customWidth="1"/>
    <col min="13566" max="13566" width="8.33203125" style="925" customWidth="1"/>
    <col min="13567" max="13570" width="13.6640625" style="925" customWidth="1"/>
    <col min="13571" max="13571" width="11" style="925" customWidth="1"/>
    <col min="13572" max="13574" width="9.5" style="925" customWidth="1"/>
    <col min="13575" max="13575" width="9.1640625" style="925" customWidth="1"/>
    <col min="13576" max="13576" width="9.33203125" style="925" customWidth="1"/>
    <col min="13577" max="13816" width="9.1640625" style="925" customWidth="1"/>
    <col min="13817" max="13819" width="8.83203125" style="925"/>
    <col min="13820" max="13820" width="4.6640625" style="925" customWidth="1"/>
    <col min="13821" max="13821" width="55.6640625" style="925" customWidth="1"/>
    <col min="13822" max="13822" width="8.33203125" style="925" customWidth="1"/>
    <col min="13823" max="13826" width="13.6640625" style="925" customWidth="1"/>
    <col min="13827" max="13827" width="11" style="925" customWidth="1"/>
    <col min="13828" max="13830" width="9.5" style="925" customWidth="1"/>
    <col min="13831" max="13831" width="9.1640625" style="925" customWidth="1"/>
    <col min="13832" max="13832" width="9.33203125" style="925" customWidth="1"/>
    <col min="13833" max="14072" width="9.1640625" style="925" customWidth="1"/>
    <col min="14073" max="14075" width="8.83203125" style="925"/>
    <col min="14076" max="14076" width="4.6640625" style="925" customWidth="1"/>
    <col min="14077" max="14077" width="55.6640625" style="925" customWidth="1"/>
    <col min="14078" max="14078" width="8.33203125" style="925" customWidth="1"/>
    <col min="14079" max="14082" width="13.6640625" style="925" customWidth="1"/>
    <col min="14083" max="14083" width="11" style="925" customWidth="1"/>
    <col min="14084" max="14086" width="9.5" style="925" customWidth="1"/>
    <col min="14087" max="14087" width="9.1640625" style="925" customWidth="1"/>
    <col min="14088" max="14088" width="9.33203125" style="925" customWidth="1"/>
    <col min="14089" max="14328" width="9.1640625" style="925" customWidth="1"/>
    <col min="14329" max="14331" width="8.83203125" style="925"/>
    <col min="14332" max="14332" width="4.6640625" style="925" customWidth="1"/>
    <col min="14333" max="14333" width="55.6640625" style="925" customWidth="1"/>
    <col min="14334" max="14334" width="8.33203125" style="925" customWidth="1"/>
    <col min="14335" max="14338" width="13.6640625" style="925" customWidth="1"/>
    <col min="14339" max="14339" width="11" style="925" customWidth="1"/>
    <col min="14340" max="14342" width="9.5" style="925" customWidth="1"/>
    <col min="14343" max="14343" width="9.1640625" style="925" customWidth="1"/>
    <col min="14344" max="14344" width="9.33203125" style="925" customWidth="1"/>
    <col min="14345" max="14584" width="9.1640625" style="925" customWidth="1"/>
    <col min="14585" max="14587" width="8.83203125" style="925"/>
    <col min="14588" max="14588" width="4.6640625" style="925" customWidth="1"/>
    <col min="14589" max="14589" width="55.6640625" style="925" customWidth="1"/>
    <col min="14590" max="14590" width="8.33203125" style="925" customWidth="1"/>
    <col min="14591" max="14594" width="13.6640625" style="925" customWidth="1"/>
    <col min="14595" max="14595" width="11" style="925" customWidth="1"/>
    <col min="14596" max="14598" width="9.5" style="925" customWidth="1"/>
    <col min="14599" max="14599" width="9.1640625" style="925" customWidth="1"/>
    <col min="14600" max="14600" width="9.33203125" style="925" customWidth="1"/>
    <col min="14601" max="14840" width="9.1640625" style="925" customWidth="1"/>
    <col min="14841" max="14843" width="8.83203125" style="925"/>
    <col min="14844" max="14844" width="4.6640625" style="925" customWidth="1"/>
    <col min="14845" max="14845" width="55.6640625" style="925" customWidth="1"/>
    <col min="14846" max="14846" width="8.33203125" style="925" customWidth="1"/>
    <col min="14847" max="14850" width="13.6640625" style="925" customWidth="1"/>
    <col min="14851" max="14851" width="11" style="925" customWidth="1"/>
    <col min="14852" max="14854" width="9.5" style="925" customWidth="1"/>
    <col min="14855" max="14855" width="9.1640625" style="925" customWidth="1"/>
    <col min="14856" max="14856" width="9.33203125" style="925" customWidth="1"/>
    <col min="14857" max="15096" width="9.1640625" style="925" customWidth="1"/>
    <col min="15097" max="15099" width="8.83203125" style="925"/>
    <col min="15100" max="15100" width="4.6640625" style="925" customWidth="1"/>
    <col min="15101" max="15101" width="55.6640625" style="925" customWidth="1"/>
    <col min="15102" max="15102" width="8.33203125" style="925" customWidth="1"/>
    <col min="15103" max="15106" width="13.6640625" style="925" customWidth="1"/>
    <col min="15107" max="15107" width="11" style="925" customWidth="1"/>
    <col min="15108" max="15110" width="9.5" style="925" customWidth="1"/>
    <col min="15111" max="15111" width="9.1640625" style="925" customWidth="1"/>
    <col min="15112" max="15112" width="9.33203125" style="925" customWidth="1"/>
    <col min="15113" max="15352" width="9.1640625" style="925" customWidth="1"/>
    <col min="15353" max="15355" width="8.83203125" style="925"/>
    <col min="15356" max="15356" width="4.6640625" style="925" customWidth="1"/>
    <col min="15357" max="15357" width="55.6640625" style="925" customWidth="1"/>
    <col min="15358" max="15358" width="8.33203125" style="925" customWidth="1"/>
    <col min="15359" max="15362" width="13.6640625" style="925" customWidth="1"/>
    <col min="15363" max="15363" width="11" style="925" customWidth="1"/>
    <col min="15364" max="15366" width="9.5" style="925" customWidth="1"/>
    <col min="15367" max="15367" width="9.1640625" style="925" customWidth="1"/>
    <col min="15368" max="15368" width="9.33203125" style="925" customWidth="1"/>
    <col min="15369" max="15608" width="9.1640625" style="925" customWidth="1"/>
    <col min="15609" max="15611" width="8.83203125" style="925"/>
    <col min="15612" max="15612" width="4.6640625" style="925" customWidth="1"/>
    <col min="15613" max="15613" width="55.6640625" style="925" customWidth="1"/>
    <col min="15614" max="15614" width="8.33203125" style="925" customWidth="1"/>
    <col min="15615" max="15618" width="13.6640625" style="925" customWidth="1"/>
    <col min="15619" max="15619" width="11" style="925" customWidth="1"/>
    <col min="15620" max="15622" width="9.5" style="925" customWidth="1"/>
    <col min="15623" max="15623" width="9.1640625" style="925" customWidth="1"/>
    <col min="15624" max="15624" width="9.33203125" style="925" customWidth="1"/>
    <col min="15625" max="15864" width="9.1640625" style="925" customWidth="1"/>
    <col min="15865" max="15867" width="8.83203125" style="925"/>
    <col min="15868" max="15868" width="4.6640625" style="925" customWidth="1"/>
    <col min="15869" max="15869" width="55.6640625" style="925" customWidth="1"/>
    <col min="15870" max="15870" width="8.33203125" style="925" customWidth="1"/>
    <col min="15871" max="15874" width="13.6640625" style="925" customWidth="1"/>
    <col min="15875" max="15875" width="11" style="925" customWidth="1"/>
    <col min="15876" max="15878" width="9.5" style="925" customWidth="1"/>
    <col min="15879" max="15879" width="9.1640625" style="925" customWidth="1"/>
    <col min="15880" max="15880" width="9.33203125" style="925" customWidth="1"/>
    <col min="15881" max="16120" width="9.1640625" style="925" customWidth="1"/>
    <col min="16121" max="16123" width="8.83203125" style="925"/>
    <col min="16124" max="16124" width="4.6640625" style="925" customWidth="1"/>
    <col min="16125" max="16125" width="55.6640625" style="925" customWidth="1"/>
    <col min="16126" max="16126" width="8.33203125" style="925" customWidth="1"/>
    <col min="16127" max="16130" width="13.6640625" style="925" customWidth="1"/>
    <col min="16131" max="16131" width="11" style="925" customWidth="1"/>
    <col min="16132" max="16134" width="9.5" style="925" customWidth="1"/>
    <col min="16135" max="16135" width="9.1640625" style="925" customWidth="1"/>
    <col min="16136" max="16136" width="9.33203125" style="925" customWidth="1"/>
    <col min="16137" max="16376" width="9.1640625" style="925" customWidth="1"/>
    <col min="16377" max="16384" width="8.83203125" style="925"/>
  </cols>
  <sheetData>
    <row r="1" spans="1:9" s="418" customFormat="1">
      <c r="A1" s="919"/>
      <c r="B1" s="3" t="str">
        <f>NASLOVNICA!B13</f>
        <v>Občina Vojnik Keršova ulica 8, 3212 Vojnik</v>
      </c>
      <c r="C1" s="920"/>
      <c r="D1" s="920"/>
      <c r="E1" s="1239"/>
      <c r="F1" s="921"/>
    </row>
    <row r="2" spans="1:9" s="418" customFormat="1">
      <c r="A2" s="922"/>
      <c r="B2" s="4" t="str">
        <f>NASLOVNICA!B15</f>
        <v>REKONSTRUKCIJA, ENERGETSKA SANACIJA, ODSTRANITEV IN DOZIDAVA OSNOVNE ŠOLE VOJNIK</v>
      </c>
      <c r="C2" s="920"/>
      <c r="D2" s="920"/>
      <c r="E2" s="1239"/>
      <c r="F2" s="921"/>
    </row>
    <row r="3" spans="1:9" s="418" customFormat="1">
      <c r="A3" s="923"/>
      <c r="B3" s="5" t="str">
        <f>NASLOVNICA!B17</f>
        <v>Št. Načrta : REM-756/2025</v>
      </c>
      <c r="C3" s="920"/>
      <c r="D3" s="920"/>
      <c r="E3" s="1239"/>
      <c r="F3" s="921"/>
    </row>
    <row r="4" spans="1:9">
      <c r="A4" s="1189" t="s">
        <v>1170</v>
      </c>
      <c r="B4" s="1191" t="s">
        <v>718</v>
      </c>
      <c r="F4" s="864"/>
    </row>
    <row r="5" spans="1:9">
      <c r="A5" s="1190"/>
      <c r="B5" s="1192"/>
      <c r="C5" s="926"/>
      <c r="D5" s="926"/>
      <c r="E5" s="1241"/>
      <c r="F5" s="927"/>
    </row>
    <row r="6" spans="1:9" s="933" customFormat="1" ht="30">
      <c r="A6" s="928" t="s">
        <v>4</v>
      </c>
      <c r="B6" s="929" t="s">
        <v>15</v>
      </c>
      <c r="C6" s="930" t="s">
        <v>23</v>
      </c>
      <c r="D6" s="931" t="s">
        <v>3</v>
      </c>
      <c r="E6" s="1242" t="s">
        <v>16</v>
      </c>
      <c r="F6" s="932" t="s">
        <v>17</v>
      </c>
    </row>
    <row r="7" spans="1:9" s="933" customFormat="1">
      <c r="A7" s="934"/>
      <c r="B7" s="935"/>
      <c r="C7" s="936"/>
      <c r="D7" s="936"/>
      <c r="E7" s="1243"/>
      <c r="F7" s="937"/>
    </row>
    <row r="8" spans="1:9" s="783" customFormat="1">
      <c r="A8" s="777"/>
      <c r="B8" s="778" t="s">
        <v>26</v>
      </c>
      <c r="C8" s="779"/>
      <c r="D8" s="779"/>
      <c r="E8" s="1244"/>
      <c r="F8" s="780"/>
      <c r="G8" s="780"/>
      <c r="H8" s="781"/>
      <c r="I8" s="782"/>
    </row>
    <row r="9" spans="1:9">
      <c r="A9" s="938"/>
      <c r="B9" s="933"/>
      <c r="E9" s="1245"/>
      <c r="F9" s="939"/>
    </row>
    <row r="10" spans="1:9" s="749" customFormat="1" ht="45">
      <c r="A10" s="940">
        <v>11.01</v>
      </c>
      <c r="B10" s="941" t="s">
        <v>719</v>
      </c>
      <c r="C10" s="941"/>
      <c r="D10" s="941"/>
      <c r="E10" s="1246"/>
      <c r="F10" s="942"/>
    </row>
    <row r="11" spans="1:9" s="749" customFormat="1" ht="15">
      <c r="A11" s="940"/>
      <c r="B11" s="943"/>
      <c r="C11" s="943" t="s">
        <v>6</v>
      </c>
      <c r="D11" s="941">
        <v>1</v>
      </c>
      <c r="E11" s="1501"/>
      <c r="F11" s="942">
        <f>E11*D11</f>
        <v>0</v>
      </c>
    </row>
    <row r="12" spans="1:9" s="946" customFormat="1">
      <c r="A12" s="938"/>
      <c r="B12" s="944"/>
      <c r="C12" s="945"/>
      <c r="D12" s="945"/>
      <c r="E12" s="1245"/>
      <c r="F12" s="864"/>
    </row>
    <row r="13" spans="1:9">
      <c r="A13" s="938"/>
      <c r="B13" s="933"/>
      <c r="E13" s="1245"/>
      <c r="F13" s="939"/>
    </row>
    <row r="14" spans="1:9" ht="30">
      <c r="A14" s="947">
        <f>A10+0.01</f>
        <v>11.02</v>
      </c>
      <c r="B14" s="948" t="s">
        <v>720</v>
      </c>
      <c r="C14" s="949"/>
      <c r="D14" s="949"/>
      <c r="E14" s="1247"/>
      <c r="F14" s="951"/>
    </row>
    <row r="15" spans="1:9" s="946" customFormat="1">
      <c r="A15" s="947"/>
      <c r="B15" s="952"/>
      <c r="C15" s="953" t="s">
        <v>6</v>
      </c>
      <c r="D15" s="953">
        <v>1</v>
      </c>
      <c r="E15" s="1493"/>
      <c r="F15" s="848">
        <f>D15*E15</f>
        <v>0</v>
      </c>
    </row>
    <row r="16" spans="1:9" s="946" customFormat="1">
      <c r="A16" s="938"/>
      <c r="B16" s="944"/>
      <c r="C16" s="945"/>
      <c r="D16" s="945"/>
      <c r="E16" s="1245"/>
      <c r="F16" s="864"/>
    </row>
    <row r="17" spans="1:7">
      <c r="A17" s="938"/>
      <c r="B17" s="933"/>
      <c r="E17" s="1245"/>
      <c r="F17" s="939"/>
    </row>
    <row r="18" spans="1:7" s="946" customFormat="1" ht="75">
      <c r="A18" s="947">
        <f>A14+0.01</f>
        <v>11.03</v>
      </c>
      <c r="B18" s="954" t="s">
        <v>721</v>
      </c>
      <c r="C18" s="953"/>
      <c r="D18" s="953"/>
      <c r="E18" s="1248"/>
      <c r="F18" s="848"/>
    </row>
    <row r="19" spans="1:7" s="946" customFormat="1" ht="15">
      <c r="A19" s="947"/>
      <c r="B19" s="955" t="s">
        <v>722</v>
      </c>
      <c r="C19" s="953" t="s">
        <v>135</v>
      </c>
      <c r="D19" s="953">
        <v>50</v>
      </c>
      <c r="E19" s="1493"/>
      <c r="F19" s="848">
        <f t="shared" ref="F19:F24" si="0">D19*E19</f>
        <v>0</v>
      </c>
    </row>
    <row r="20" spans="1:7" s="946" customFormat="1" ht="15">
      <c r="A20" s="947"/>
      <c r="B20" s="955" t="s">
        <v>723</v>
      </c>
      <c r="C20" s="953" t="s">
        <v>135</v>
      </c>
      <c r="D20" s="953">
        <v>95</v>
      </c>
      <c r="E20" s="1493"/>
      <c r="F20" s="848">
        <f t="shared" si="0"/>
        <v>0</v>
      </c>
    </row>
    <row r="21" spans="1:7" s="946" customFormat="1" ht="15">
      <c r="A21" s="947"/>
      <c r="B21" s="955" t="s">
        <v>724</v>
      </c>
      <c r="C21" s="953" t="s">
        <v>135</v>
      </c>
      <c r="D21" s="953">
        <v>35</v>
      </c>
      <c r="E21" s="1493"/>
      <c r="F21" s="848">
        <f t="shared" si="0"/>
        <v>0</v>
      </c>
    </row>
    <row r="22" spans="1:7" s="946" customFormat="1" ht="15">
      <c r="A22" s="947"/>
      <c r="B22" s="955" t="s">
        <v>725</v>
      </c>
      <c r="C22" s="953" t="s">
        <v>135</v>
      </c>
      <c r="D22" s="953">
        <v>10</v>
      </c>
      <c r="E22" s="1493"/>
      <c r="F22" s="848">
        <f t="shared" si="0"/>
        <v>0</v>
      </c>
    </row>
    <row r="23" spans="1:7" s="946" customFormat="1" ht="15">
      <c r="A23" s="947"/>
      <c r="B23" s="955" t="s">
        <v>726</v>
      </c>
      <c r="C23" s="953" t="s">
        <v>135</v>
      </c>
      <c r="D23" s="953">
        <v>5</v>
      </c>
      <c r="E23" s="1493"/>
      <c r="F23" s="848">
        <f t="shared" si="0"/>
        <v>0</v>
      </c>
    </row>
    <row r="24" spans="1:7" s="946" customFormat="1" ht="15">
      <c r="A24" s="947"/>
      <c r="B24" s="955" t="s">
        <v>727</v>
      </c>
      <c r="C24" s="953" t="s">
        <v>135</v>
      </c>
      <c r="D24" s="953">
        <v>15</v>
      </c>
      <c r="E24" s="1493"/>
      <c r="F24" s="848">
        <f t="shared" si="0"/>
        <v>0</v>
      </c>
    </row>
    <row r="25" spans="1:7" s="946" customFormat="1">
      <c r="A25" s="938"/>
      <c r="B25" s="944"/>
      <c r="C25" s="945"/>
      <c r="D25" s="945"/>
      <c r="E25" s="1245"/>
      <c r="F25" s="864"/>
    </row>
    <row r="26" spans="1:7">
      <c r="A26" s="938"/>
      <c r="B26" s="933"/>
      <c r="E26" s="1245"/>
      <c r="F26" s="939"/>
    </row>
    <row r="27" spans="1:7" s="749" customFormat="1" ht="45">
      <c r="A27" s="801">
        <f>A18+0.01</f>
        <v>11.04</v>
      </c>
      <c r="B27" s="956" t="s">
        <v>728</v>
      </c>
      <c r="C27" s="744"/>
      <c r="D27" s="772"/>
      <c r="E27" s="1249"/>
      <c r="F27" s="772"/>
      <c r="G27" s="407"/>
    </row>
    <row r="28" spans="1:7" s="749" customFormat="1" ht="15">
      <c r="A28" s="801"/>
      <c r="B28" s="956" t="s">
        <v>729</v>
      </c>
      <c r="C28" s="953" t="s">
        <v>6</v>
      </c>
      <c r="D28" s="953">
        <v>13</v>
      </c>
      <c r="E28" s="1493"/>
      <c r="F28" s="848">
        <f>D28*E28</f>
        <v>0</v>
      </c>
      <c r="G28" s="407"/>
    </row>
    <row r="29" spans="1:7" s="749" customFormat="1" ht="15">
      <c r="A29" s="801"/>
      <c r="B29" s="956" t="s">
        <v>574</v>
      </c>
      <c r="C29" s="953" t="s">
        <v>6</v>
      </c>
      <c r="D29" s="953">
        <v>12</v>
      </c>
      <c r="E29" s="1493"/>
      <c r="F29" s="848">
        <f>D29*E29</f>
        <v>0</v>
      </c>
      <c r="G29" s="407"/>
    </row>
    <row r="30" spans="1:7" s="749" customFormat="1">
      <c r="A30" s="802"/>
      <c r="B30" s="957"/>
      <c r="C30" s="945"/>
      <c r="D30" s="945"/>
      <c r="E30" s="1245"/>
      <c r="F30" s="864"/>
      <c r="G30" s="407"/>
    </row>
    <row r="31" spans="1:7" s="946" customFormat="1">
      <c r="A31" s="938"/>
      <c r="B31" s="944"/>
      <c r="C31" s="945"/>
      <c r="D31" s="945"/>
      <c r="E31" s="1245"/>
      <c r="F31" s="864"/>
    </row>
    <row r="32" spans="1:7" s="18" customFormat="1" ht="30">
      <c r="A32" s="37">
        <f>A27+0.01</f>
        <v>11.049999999999999</v>
      </c>
      <c r="B32" s="958" t="s">
        <v>730</v>
      </c>
      <c r="C32" s="11"/>
      <c r="D32" s="14"/>
      <c r="E32" s="1250"/>
      <c r="F32" s="14"/>
      <c r="G32" s="23"/>
    </row>
    <row r="33" spans="1:8" s="18" customFormat="1" ht="15">
      <c r="A33" s="37"/>
      <c r="B33" s="175" t="s">
        <v>731</v>
      </c>
      <c r="C33" s="953" t="s">
        <v>135</v>
      </c>
      <c r="D33" s="953">
        <v>25</v>
      </c>
      <c r="E33" s="1493"/>
      <c r="F33" s="848">
        <f>D33*E33</f>
        <v>0</v>
      </c>
      <c r="G33" s="23"/>
    </row>
    <row r="34" spans="1:8" s="18" customFormat="1" ht="15">
      <c r="A34" s="37"/>
      <c r="B34" s="175" t="s">
        <v>732</v>
      </c>
      <c r="C34" s="953" t="s">
        <v>135</v>
      </c>
      <c r="D34" s="953">
        <v>15</v>
      </c>
      <c r="E34" s="1493"/>
      <c r="F34" s="848">
        <f>D34*E34</f>
        <v>0</v>
      </c>
      <c r="G34" s="23"/>
    </row>
    <row r="35" spans="1:8" s="18" customFormat="1">
      <c r="A35" s="38"/>
      <c r="B35" s="468"/>
      <c r="C35" s="945"/>
      <c r="D35" s="945"/>
      <c r="E35" s="1245"/>
      <c r="F35" s="864"/>
      <c r="G35" s="23"/>
    </row>
    <row r="36" spans="1:8" s="18" customFormat="1">
      <c r="A36" s="38"/>
      <c r="B36" s="468"/>
      <c r="C36" s="945"/>
      <c r="D36" s="945"/>
      <c r="E36" s="1245"/>
      <c r="F36" s="864"/>
      <c r="G36" s="23"/>
    </row>
    <row r="37" spans="1:8" s="749" customFormat="1" ht="90">
      <c r="A37" s="801">
        <f>A32+0.01</f>
        <v>11.059999999999999</v>
      </c>
      <c r="B37" s="943" t="s">
        <v>733</v>
      </c>
      <c r="C37" s="941"/>
      <c r="D37" s="941"/>
      <c r="E37" s="1251"/>
      <c r="F37" s="959"/>
    </row>
    <row r="38" spans="1:8" s="749" customFormat="1" ht="15">
      <c r="A38" s="940"/>
      <c r="B38" s="943" t="s">
        <v>734</v>
      </c>
      <c r="C38" s="960" t="s">
        <v>6</v>
      </c>
      <c r="D38" s="961">
        <v>1</v>
      </c>
      <c r="E38" s="1455"/>
      <c r="F38" s="942">
        <f>E38*D38</f>
        <v>0</v>
      </c>
    </row>
    <row r="39" spans="1:8" s="749" customFormat="1">
      <c r="A39" s="962"/>
      <c r="B39" s="963"/>
      <c r="C39" s="964"/>
      <c r="D39" s="965"/>
      <c r="E39" s="1211"/>
      <c r="F39" s="966"/>
    </row>
    <row r="40" spans="1:8" s="749" customFormat="1">
      <c r="A40" s="962"/>
      <c r="B40" s="963"/>
      <c r="C40" s="964"/>
      <c r="D40" s="965"/>
      <c r="E40" s="1211"/>
      <c r="F40" s="966"/>
    </row>
    <row r="41" spans="1:8" s="749" customFormat="1" ht="61">
      <c r="A41" s="801">
        <f>A37+0.01</f>
        <v>11.069999999999999</v>
      </c>
      <c r="B41" s="952" t="s">
        <v>735</v>
      </c>
      <c r="C41" s="949"/>
      <c r="D41" s="950"/>
      <c r="E41" s="1252"/>
      <c r="F41" s="950"/>
      <c r="G41" s="898"/>
      <c r="H41" s="967"/>
    </row>
    <row r="42" spans="1:8" s="749" customFormat="1">
      <c r="A42" s="947"/>
      <c r="B42" s="952"/>
      <c r="C42" s="953" t="s">
        <v>6</v>
      </c>
      <c r="D42" s="953">
        <v>1</v>
      </c>
      <c r="E42" s="1493"/>
      <c r="F42" s="848">
        <f>D42*E42</f>
        <v>0</v>
      </c>
      <c r="G42" s="731"/>
      <c r="H42" s="967"/>
    </row>
    <row r="43" spans="1:8" s="749" customFormat="1">
      <c r="A43" s="962"/>
      <c r="B43" s="963"/>
      <c r="C43" s="964"/>
      <c r="D43" s="965"/>
      <c r="E43" s="1211"/>
      <c r="F43" s="966"/>
    </row>
    <row r="44" spans="1:8" s="946" customFormat="1">
      <c r="A44" s="938"/>
      <c r="B44" s="944"/>
      <c r="C44" s="945"/>
      <c r="D44" s="945"/>
      <c r="E44" s="1245"/>
      <c r="F44" s="864"/>
    </row>
    <row r="45" spans="1:8" s="749" customFormat="1" ht="165">
      <c r="A45" s="801">
        <f>A41+0.01</f>
        <v>11.079999999999998</v>
      </c>
      <c r="B45" s="952" t="s">
        <v>736</v>
      </c>
      <c r="C45" s="949"/>
      <c r="D45" s="950"/>
      <c r="E45" s="1252"/>
      <c r="F45" s="950"/>
      <c r="G45" s="898"/>
      <c r="H45" s="967"/>
    </row>
    <row r="46" spans="1:8" s="749" customFormat="1">
      <c r="A46" s="947"/>
      <c r="B46" s="952"/>
      <c r="C46" s="953" t="s">
        <v>6</v>
      </c>
      <c r="D46" s="953">
        <v>1</v>
      </c>
      <c r="E46" s="1493"/>
      <c r="F46" s="848">
        <f>D46*E46</f>
        <v>0</v>
      </c>
      <c r="G46" s="731"/>
      <c r="H46" s="967"/>
    </row>
    <row r="47" spans="1:8" s="749" customFormat="1">
      <c r="A47" s="938"/>
      <c r="B47" s="944"/>
      <c r="C47" s="945"/>
      <c r="D47" s="945"/>
      <c r="E47" s="1245"/>
      <c r="F47" s="864"/>
      <c r="G47" s="731"/>
      <c r="H47" s="967"/>
    </row>
    <row r="48" spans="1:8">
      <c r="A48" s="938"/>
      <c r="B48" s="933"/>
      <c r="E48" s="1245"/>
      <c r="F48" s="939"/>
    </row>
    <row r="49" spans="1:256" s="749" customFormat="1" ht="165">
      <c r="A49" s="801">
        <f>A45+0.01</f>
        <v>11.089999999999998</v>
      </c>
      <c r="B49" s="952" t="s">
        <v>737</v>
      </c>
      <c r="C49" s="961"/>
      <c r="D49" s="968"/>
      <c r="E49" s="1210"/>
      <c r="F49" s="951"/>
      <c r="G49" s="32"/>
      <c r="H49" s="969"/>
      <c r="I49" s="925"/>
      <c r="J49" s="925"/>
      <c r="K49" s="925"/>
      <c r="L49" s="925"/>
      <c r="M49" s="925"/>
      <c r="N49" s="925"/>
      <c r="O49" s="925"/>
      <c r="P49" s="925"/>
      <c r="Q49" s="925"/>
      <c r="R49" s="925"/>
      <c r="S49" s="925"/>
      <c r="T49" s="925"/>
      <c r="U49" s="925"/>
      <c r="V49" s="925"/>
      <c r="W49" s="925"/>
      <c r="X49" s="925"/>
      <c r="Y49" s="925"/>
      <c r="Z49" s="925"/>
      <c r="AA49" s="925"/>
      <c r="AB49" s="925"/>
      <c r="AC49" s="925"/>
      <c r="AD49" s="925"/>
      <c r="AE49" s="925"/>
      <c r="AF49" s="925"/>
      <c r="AG49" s="925"/>
      <c r="AH49" s="925"/>
      <c r="AI49" s="925"/>
      <c r="AJ49" s="925"/>
      <c r="AK49" s="925"/>
      <c r="AL49" s="925"/>
      <c r="AM49" s="925"/>
      <c r="AN49" s="925"/>
      <c r="AO49" s="925"/>
      <c r="AP49" s="925"/>
      <c r="AQ49" s="925"/>
      <c r="AR49" s="925"/>
      <c r="AS49" s="925"/>
      <c r="AT49" s="925"/>
      <c r="AU49" s="925"/>
      <c r="AV49" s="925"/>
      <c r="AW49" s="925"/>
      <c r="AX49" s="925"/>
      <c r="AY49" s="925"/>
      <c r="AZ49" s="925"/>
      <c r="BA49" s="925"/>
      <c r="BB49" s="925"/>
      <c r="BC49" s="925"/>
      <c r="BD49" s="925"/>
      <c r="BE49" s="925"/>
      <c r="BF49" s="925"/>
      <c r="BG49" s="925"/>
      <c r="BH49" s="925"/>
      <c r="BI49" s="925"/>
      <c r="BJ49" s="925"/>
      <c r="BK49" s="925"/>
      <c r="BL49" s="925"/>
      <c r="BM49" s="925"/>
      <c r="BN49" s="925"/>
      <c r="BO49" s="925"/>
      <c r="BP49" s="925"/>
      <c r="BQ49" s="925"/>
      <c r="BR49" s="925"/>
      <c r="BS49" s="925"/>
      <c r="BT49" s="925"/>
      <c r="BU49" s="925"/>
      <c r="BV49" s="925"/>
      <c r="BW49" s="925"/>
      <c r="BX49" s="925"/>
      <c r="BY49" s="925"/>
      <c r="BZ49" s="925"/>
      <c r="CA49" s="925"/>
      <c r="CB49" s="925"/>
      <c r="CC49" s="925"/>
      <c r="CD49" s="925"/>
      <c r="CE49" s="925"/>
      <c r="CF49" s="925"/>
      <c r="CG49" s="925"/>
      <c r="CH49" s="925"/>
      <c r="CI49" s="925"/>
      <c r="CJ49" s="925"/>
      <c r="CK49" s="925"/>
      <c r="CL49" s="925"/>
      <c r="CM49" s="925"/>
      <c r="CN49" s="925"/>
      <c r="CO49" s="925"/>
      <c r="CP49" s="925"/>
      <c r="CQ49" s="925"/>
      <c r="CR49" s="925"/>
      <c r="CS49" s="925"/>
      <c r="CT49" s="925"/>
      <c r="CU49" s="925"/>
      <c r="CV49" s="925"/>
      <c r="CW49" s="925"/>
      <c r="CX49" s="925"/>
      <c r="CY49" s="925"/>
      <c r="CZ49" s="925"/>
      <c r="DA49" s="925"/>
      <c r="DB49" s="925"/>
      <c r="DC49" s="925"/>
      <c r="DD49" s="925"/>
      <c r="DE49" s="925"/>
      <c r="DF49" s="925"/>
      <c r="DG49" s="925"/>
      <c r="DH49" s="925"/>
      <c r="DI49" s="925"/>
      <c r="DJ49" s="925"/>
      <c r="DK49" s="925"/>
      <c r="DL49" s="925"/>
      <c r="DM49" s="925"/>
      <c r="DN49" s="925"/>
      <c r="DO49" s="925"/>
      <c r="DP49" s="925"/>
      <c r="DQ49" s="925"/>
      <c r="DR49" s="925"/>
      <c r="DS49" s="925"/>
      <c r="DT49" s="925"/>
      <c r="DU49" s="925"/>
      <c r="DV49" s="925"/>
      <c r="DW49" s="925"/>
      <c r="DX49" s="925"/>
      <c r="DY49" s="925"/>
      <c r="DZ49" s="925"/>
      <c r="EA49" s="925"/>
      <c r="EB49" s="925"/>
      <c r="EC49" s="925"/>
      <c r="ED49" s="925"/>
      <c r="EE49" s="925"/>
      <c r="EF49" s="925"/>
      <c r="EG49" s="925"/>
      <c r="EH49" s="925"/>
      <c r="EI49" s="925"/>
      <c r="EJ49" s="925"/>
      <c r="EK49" s="925"/>
      <c r="EL49" s="925"/>
      <c r="EM49" s="925"/>
      <c r="EN49" s="925"/>
      <c r="EO49" s="925"/>
      <c r="EP49" s="925"/>
      <c r="EQ49" s="925"/>
      <c r="ER49" s="925"/>
      <c r="ES49" s="925"/>
      <c r="ET49" s="925"/>
      <c r="EU49" s="925"/>
      <c r="EV49" s="925"/>
      <c r="EW49" s="925"/>
      <c r="EX49" s="925"/>
      <c r="EY49" s="925"/>
      <c r="EZ49" s="925"/>
      <c r="FA49" s="925"/>
      <c r="FB49" s="925"/>
      <c r="FC49" s="925"/>
      <c r="FD49" s="925"/>
      <c r="FE49" s="925"/>
      <c r="FF49" s="925"/>
      <c r="FG49" s="925"/>
      <c r="FH49" s="925"/>
      <c r="FI49" s="925"/>
      <c r="FJ49" s="925"/>
      <c r="FK49" s="925"/>
      <c r="FL49" s="925"/>
      <c r="FM49" s="925"/>
      <c r="FN49" s="925"/>
      <c r="FO49" s="925"/>
      <c r="FP49" s="925"/>
      <c r="FQ49" s="925"/>
      <c r="FR49" s="925"/>
      <c r="FS49" s="925"/>
      <c r="FT49" s="925"/>
      <c r="FU49" s="925"/>
      <c r="FV49" s="925"/>
      <c r="FW49" s="925"/>
      <c r="FX49" s="925"/>
      <c r="FY49" s="925"/>
      <c r="FZ49" s="925"/>
      <c r="GA49" s="925"/>
      <c r="GB49" s="925"/>
      <c r="GC49" s="925"/>
      <c r="GD49" s="925"/>
      <c r="GE49" s="925"/>
      <c r="GF49" s="925"/>
      <c r="GG49" s="925"/>
      <c r="GH49" s="925"/>
      <c r="GI49" s="925"/>
      <c r="GJ49" s="925"/>
      <c r="GK49" s="925"/>
      <c r="GL49" s="925"/>
      <c r="GM49" s="925"/>
      <c r="GN49" s="925"/>
      <c r="GO49" s="925"/>
      <c r="GP49" s="925"/>
      <c r="GQ49" s="925"/>
      <c r="GR49" s="925"/>
      <c r="GS49" s="925"/>
      <c r="GT49" s="925"/>
      <c r="GU49" s="925"/>
      <c r="GV49" s="925"/>
      <c r="GW49" s="925"/>
      <c r="GX49" s="925"/>
      <c r="GY49" s="925"/>
      <c r="GZ49" s="925"/>
      <c r="HA49" s="925"/>
      <c r="HB49" s="925"/>
      <c r="HC49" s="925"/>
      <c r="HD49" s="925"/>
      <c r="HE49" s="925"/>
      <c r="HF49" s="925"/>
      <c r="HG49" s="925"/>
      <c r="HH49" s="925"/>
      <c r="HI49" s="925"/>
      <c r="HJ49" s="925"/>
      <c r="HK49" s="925"/>
      <c r="HL49" s="925"/>
      <c r="HM49" s="925"/>
      <c r="HN49" s="925"/>
      <c r="HO49" s="925"/>
      <c r="HP49" s="925"/>
      <c r="HQ49" s="925"/>
      <c r="HR49" s="925"/>
      <c r="HS49" s="925"/>
      <c r="HT49" s="925"/>
      <c r="HU49" s="925"/>
      <c r="HV49" s="925"/>
      <c r="HW49" s="925"/>
      <c r="HX49" s="925"/>
      <c r="HY49" s="925"/>
      <c r="HZ49" s="925"/>
      <c r="IA49" s="925"/>
      <c r="IB49" s="925"/>
      <c r="IC49" s="925"/>
      <c r="ID49" s="925"/>
      <c r="IE49" s="925"/>
      <c r="IF49" s="925"/>
      <c r="IG49" s="925"/>
      <c r="IH49" s="925"/>
      <c r="II49" s="925"/>
      <c r="IJ49" s="925"/>
      <c r="IK49" s="925"/>
      <c r="IL49" s="925"/>
      <c r="IM49" s="925"/>
      <c r="IN49" s="925"/>
      <c r="IO49" s="925"/>
      <c r="IP49" s="925"/>
      <c r="IQ49" s="925"/>
      <c r="IR49" s="925"/>
      <c r="IS49" s="925"/>
      <c r="IT49" s="925"/>
      <c r="IU49" s="925"/>
      <c r="IV49" s="925"/>
    </row>
    <row r="50" spans="1:256" s="946" customFormat="1">
      <c r="A50" s="947"/>
      <c r="B50" s="952"/>
      <c r="C50" s="953" t="s">
        <v>6</v>
      </c>
      <c r="D50" s="953">
        <v>1</v>
      </c>
      <c r="E50" s="1493"/>
      <c r="F50" s="848">
        <f>D50*E50</f>
        <v>0</v>
      </c>
    </row>
    <row r="51" spans="1:256">
      <c r="A51" s="938"/>
      <c r="B51" s="933"/>
      <c r="E51" s="1245"/>
      <c r="F51" s="939"/>
    </row>
    <row r="52" spans="1:256">
      <c r="A52" s="938"/>
      <c r="B52" s="944"/>
      <c r="C52" s="965"/>
      <c r="D52" s="965"/>
      <c r="E52" s="1211"/>
      <c r="F52" s="898"/>
    </row>
    <row r="53" spans="1:256" s="749" customFormat="1" ht="75">
      <c r="A53" s="801">
        <f>A49+0.01</f>
        <v>11.099999999999998</v>
      </c>
      <c r="B53" s="952" t="s">
        <v>738</v>
      </c>
      <c r="C53" s="949"/>
      <c r="D53" s="949"/>
      <c r="E53" s="1247"/>
      <c r="F53" s="951"/>
      <c r="G53" s="897"/>
      <c r="H53" s="898"/>
      <c r="I53" s="967"/>
    </row>
    <row r="54" spans="1:256" s="749" customFormat="1">
      <c r="A54" s="947"/>
      <c r="B54" s="952"/>
      <c r="C54" s="953" t="s">
        <v>6</v>
      </c>
      <c r="D54" s="949">
        <v>1</v>
      </c>
      <c r="E54" s="1455"/>
      <c r="F54" s="951">
        <f>E54*D54</f>
        <v>0</v>
      </c>
      <c r="G54" s="731"/>
      <c r="H54" s="731"/>
      <c r="I54" s="967"/>
    </row>
    <row r="55" spans="1:256">
      <c r="A55" s="938"/>
      <c r="B55" s="933"/>
      <c r="E55" s="1245"/>
      <c r="F55" s="939"/>
    </row>
    <row r="56" spans="1:256" s="749" customFormat="1">
      <c r="A56" s="938"/>
      <c r="B56" s="944"/>
      <c r="C56" s="970"/>
      <c r="D56" s="970"/>
      <c r="E56" s="1211"/>
      <c r="F56" s="898"/>
      <c r="G56" s="731"/>
      <c r="H56" s="731"/>
      <c r="I56" s="967"/>
    </row>
    <row r="57" spans="1:256" s="18" customFormat="1" ht="15">
      <c r="A57" s="539">
        <f>A53+0.01</f>
        <v>11.109999999999998</v>
      </c>
      <c r="B57" s="540" t="s">
        <v>625</v>
      </c>
      <c r="C57" s="213"/>
      <c r="D57" s="541"/>
      <c r="E57" s="1253"/>
      <c r="F57" s="542"/>
      <c r="G57" s="155"/>
    </row>
    <row r="58" spans="1:256" s="18" customFormat="1">
      <c r="A58" s="316"/>
      <c r="B58" s="308" t="s">
        <v>237</v>
      </c>
      <c r="C58" s="213" t="s">
        <v>5</v>
      </c>
      <c r="D58" s="541">
        <v>1</v>
      </c>
      <c r="E58" s="1454"/>
      <c r="F58" s="543">
        <f>E58*D58</f>
        <v>0</v>
      </c>
      <c r="G58" s="155"/>
    </row>
    <row r="59" spans="1:256" s="18" customFormat="1">
      <c r="A59" s="316"/>
      <c r="B59" s="308" t="s">
        <v>739</v>
      </c>
      <c r="C59" s="213" t="s">
        <v>5</v>
      </c>
      <c r="D59" s="541">
        <v>2</v>
      </c>
      <c r="E59" s="1454"/>
      <c r="F59" s="543">
        <f>E59*D59</f>
        <v>0</v>
      </c>
      <c r="G59" s="155"/>
    </row>
    <row r="60" spans="1:256" s="749" customFormat="1">
      <c r="A60" s="802"/>
      <c r="B60" s="776"/>
      <c r="C60" s="965"/>
      <c r="D60" s="965"/>
      <c r="E60" s="1254"/>
      <c r="F60" s="413"/>
      <c r="G60" s="971"/>
      <c r="H60" s="413"/>
    </row>
    <row r="61" spans="1:256" s="749" customFormat="1">
      <c r="A61" s="802"/>
      <c r="B61" s="776"/>
      <c r="C61" s="965"/>
      <c r="D61" s="965"/>
      <c r="E61" s="1254"/>
      <c r="F61" s="413"/>
      <c r="G61" s="971"/>
      <c r="H61" s="413"/>
    </row>
    <row r="62" spans="1:256" s="749" customFormat="1" ht="150">
      <c r="A62" s="801">
        <f>A57+0.01</f>
        <v>11.119999999999997</v>
      </c>
      <c r="B62" s="952" t="s">
        <v>740</v>
      </c>
      <c r="C62" s="949"/>
      <c r="D62" s="950"/>
      <c r="E62" s="1252"/>
      <c r="F62" s="950"/>
      <c r="G62" s="898"/>
      <c r="H62" s="967"/>
    </row>
    <row r="63" spans="1:256" s="749" customFormat="1">
      <c r="A63" s="947"/>
      <c r="B63" s="952"/>
      <c r="C63" s="953" t="s">
        <v>6</v>
      </c>
      <c r="D63" s="953">
        <v>1</v>
      </c>
      <c r="E63" s="1493"/>
      <c r="F63" s="848">
        <f>D63*E63</f>
        <v>0</v>
      </c>
      <c r="G63" s="731"/>
      <c r="H63" s="967"/>
    </row>
    <row r="64" spans="1:256" s="749" customFormat="1">
      <c r="A64" s="802"/>
      <c r="B64" s="776"/>
      <c r="C64" s="965"/>
      <c r="D64" s="965"/>
      <c r="E64" s="1254"/>
      <c r="F64" s="413"/>
      <c r="G64" s="971"/>
      <c r="H64" s="413"/>
    </row>
    <row r="65" spans="1:8" s="18" customFormat="1" ht="90">
      <c r="A65" s="37">
        <f>A62+0.01</f>
        <v>11.129999999999997</v>
      </c>
      <c r="B65" s="593" t="s">
        <v>741</v>
      </c>
      <c r="C65" s="11"/>
      <c r="D65" s="13"/>
      <c r="E65" s="1255"/>
      <c r="F65" s="13"/>
    </row>
    <row r="66" spans="1:8" s="18" customFormat="1" ht="45">
      <c r="A66" s="552" t="s">
        <v>742</v>
      </c>
      <c r="B66" s="972" t="s">
        <v>743</v>
      </c>
      <c r="C66" s="11"/>
      <c r="D66" s="13"/>
      <c r="E66" s="1255"/>
      <c r="F66" s="13"/>
    </row>
    <row r="67" spans="1:8" s="18" customFormat="1" ht="90">
      <c r="A67" s="552" t="s">
        <v>742</v>
      </c>
      <c r="B67" s="593" t="s">
        <v>744</v>
      </c>
      <c r="C67" s="11"/>
      <c r="D67" s="13"/>
      <c r="E67" s="1255"/>
      <c r="F67" s="13"/>
    </row>
    <row r="68" spans="1:8" s="18" customFormat="1">
      <c r="A68" s="13" t="s">
        <v>742</v>
      </c>
      <c r="B68" s="13" t="s">
        <v>745</v>
      </c>
      <c r="C68" s="11"/>
      <c r="D68" s="13"/>
      <c r="E68" s="1255"/>
      <c r="F68" s="13"/>
    </row>
    <row r="69" spans="1:8" s="18" customFormat="1" ht="15">
      <c r="A69" s="13"/>
      <c r="B69" s="13"/>
      <c r="C69" s="949" t="s">
        <v>6</v>
      </c>
      <c r="D69" s="949">
        <v>2</v>
      </c>
      <c r="E69" s="1455"/>
      <c r="F69" s="951">
        <f>E69*D69</f>
        <v>0</v>
      </c>
    </row>
    <row r="70" spans="1:8" s="18" customFormat="1">
      <c r="A70" s="38"/>
      <c r="B70" s="402"/>
      <c r="C70" s="965"/>
      <c r="D70" s="965"/>
      <c r="E70" s="1220"/>
      <c r="F70" s="27"/>
      <c r="G70" s="25"/>
      <c r="H70" s="27"/>
    </row>
    <row r="71" spans="1:8" s="18" customFormat="1">
      <c r="A71" s="38"/>
      <c r="B71" s="402"/>
      <c r="C71" s="965"/>
      <c r="D71" s="965"/>
      <c r="E71" s="1220"/>
      <c r="F71" s="27"/>
      <c r="G71" s="25"/>
      <c r="H71" s="27"/>
    </row>
    <row r="72" spans="1:8" s="18" customFormat="1" ht="135">
      <c r="A72" s="37">
        <f>A65+0.01</f>
        <v>11.139999999999997</v>
      </c>
      <c r="B72" s="521" t="s">
        <v>746</v>
      </c>
      <c r="C72" s="521"/>
      <c r="D72" s="522"/>
      <c r="E72" s="1212"/>
      <c r="F72" s="170"/>
    </row>
    <row r="73" spans="1:8" s="18" customFormat="1">
      <c r="A73" s="167"/>
      <c r="B73" s="171" t="s">
        <v>747</v>
      </c>
      <c r="C73" s="171" t="s">
        <v>29</v>
      </c>
      <c r="D73" s="213">
        <v>100</v>
      </c>
      <c r="E73" s="1502"/>
      <c r="F73" s="170">
        <f t="shared" ref="F73:F78" si="1">E73*D73</f>
        <v>0</v>
      </c>
    </row>
    <row r="74" spans="1:8" s="18" customFormat="1">
      <c r="A74" s="37"/>
      <c r="B74" s="19" t="s">
        <v>209</v>
      </c>
      <c r="C74" s="973" t="s">
        <v>5</v>
      </c>
      <c r="D74" s="11">
        <v>6</v>
      </c>
      <c r="E74" s="1502"/>
      <c r="F74" s="17">
        <f t="shared" si="1"/>
        <v>0</v>
      </c>
    </row>
    <row r="75" spans="1:8" s="18" customFormat="1">
      <c r="A75" s="37"/>
      <c r="B75" s="19" t="s">
        <v>211</v>
      </c>
      <c r="C75" s="973" t="s">
        <v>5</v>
      </c>
      <c r="D75" s="11">
        <v>6</v>
      </c>
      <c r="E75" s="1502"/>
      <c r="F75" s="17">
        <f t="shared" si="1"/>
        <v>0</v>
      </c>
    </row>
    <row r="76" spans="1:8" s="18" customFormat="1">
      <c r="A76" s="37"/>
      <c r="B76" s="19" t="s">
        <v>748</v>
      </c>
      <c r="C76" s="973" t="s">
        <v>5</v>
      </c>
      <c r="D76" s="11">
        <v>4</v>
      </c>
      <c r="E76" s="1478"/>
      <c r="F76" s="17">
        <f t="shared" si="1"/>
        <v>0</v>
      </c>
    </row>
    <row r="77" spans="1:8" s="18" customFormat="1">
      <c r="A77" s="37"/>
      <c r="B77" s="19" t="s">
        <v>1325</v>
      </c>
      <c r="C77" s="973" t="s">
        <v>5</v>
      </c>
      <c r="D77" s="11">
        <v>40</v>
      </c>
      <c r="E77" s="1478"/>
      <c r="F77" s="17">
        <f t="shared" si="1"/>
        <v>0</v>
      </c>
    </row>
    <row r="78" spans="1:8" s="18" customFormat="1">
      <c r="A78" s="37"/>
      <c r="B78" s="19" t="s">
        <v>749</v>
      </c>
      <c r="C78" s="973" t="s">
        <v>5</v>
      </c>
      <c r="D78" s="11">
        <v>30</v>
      </c>
      <c r="E78" s="1478"/>
      <c r="F78" s="17">
        <f>SUM(F13:F70)*0.01</f>
        <v>0</v>
      </c>
    </row>
    <row r="79" spans="1:8" s="749" customFormat="1">
      <c r="A79" s="802"/>
      <c r="B79" s="776"/>
      <c r="C79" s="965"/>
      <c r="D79" s="965"/>
      <c r="E79" s="1254"/>
      <c r="F79" s="413"/>
      <c r="G79" s="971"/>
      <c r="H79" s="413"/>
    </row>
    <row r="80" spans="1:8">
      <c r="A80" s="938"/>
      <c r="B80" s="944"/>
      <c r="C80" s="970"/>
      <c r="D80" s="970"/>
      <c r="E80" s="1257"/>
      <c r="F80" s="898"/>
    </row>
    <row r="81" spans="1:7" ht="135">
      <c r="A81" s="539">
        <f>A72+0.01</f>
        <v>11.149999999999997</v>
      </c>
      <c r="B81" s="958" t="s">
        <v>750</v>
      </c>
      <c r="C81" s="744"/>
      <c r="D81" s="744"/>
      <c r="E81" s="1248"/>
      <c r="F81" s="974"/>
    </row>
    <row r="82" spans="1:7" ht="15">
      <c r="A82" s="947"/>
      <c r="B82" s="958" t="s">
        <v>227</v>
      </c>
      <c r="C82" s="975" t="s">
        <v>5</v>
      </c>
      <c r="D82" s="975">
        <v>1</v>
      </c>
      <c r="E82" s="1493"/>
      <c r="F82" s="974">
        <f>E82*D82</f>
        <v>0</v>
      </c>
    </row>
    <row r="83" spans="1:7" ht="15">
      <c r="A83" s="947"/>
      <c r="B83" s="958" t="s">
        <v>558</v>
      </c>
      <c r="C83" s="975" t="s">
        <v>5</v>
      </c>
      <c r="D83" s="975">
        <v>2</v>
      </c>
      <c r="E83" s="1493"/>
      <c r="F83" s="974">
        <f>E83*D83</f>
        <v>0</v>
      </c>
    </row>
    <row r="84" spans="1:7" ht="15">
      <c r="A84" s="947"/>
      <c r="B84" s="958" t="s">
        <v>230</v>
      </c>
      <c r="C84" s="975" t="s">
        <v>5</v>
      </c>
      <c r="D84" s="975">
        <v>4</v>
      </c>
      <c r="E84" s="1493"/>
      <c r="F84" s="974">
        <f>E84*D84</f>
        <v>0</v>
      </c>
    </row>
    <row r="85" spans="1:7">
      <c r="A85" s="938"/>
      <c r="B85" s="933"/>
      <c r="E85" s="1245"/>
      <c r="F85" s="939"/>
    </row>
    <row r="86" spans="1:7">
      <c r="A86" s="938"/>
      <c r="B86" s="933"/>
      <c r="E86" s="1245"/>
      <c r="F86" s="939"/>
    </row>
    <row r="87" spans="1:7" ht="135">
      <c r="A87" s="947">
        <f>A81+0.01</f>
        <v>11.159999999999997</v>
      </c>
      <c r="B87" s="958" t="s">
        <v>751</v>
      </c>
      <c r="C87" s="744"/>
      <c r="D87" s="744"/>
      <c r="E87" s="1248"/>
      <c r="F87" s="974"/>
    </row>
    <row r="88" spans="1:7" ht="15">
      <c r="A88" s="947"/>
      <c r="B88" s="958" t="s">
        <v>27</v>
      </c>
      <c r="C88" s="975" t="s">
        <v>5</v>
      </c>
      <c r="D88" s="975">
        <v>6</v>
      </c>
      <c r="E88" s="1493"/>
      <c r="F88" s="974">
        <f>E88*D88</f>
        <v>0</v>
      </c>
    </row>
    <row r="89" spans="1:7" ht="15">
      <c r="A89" s="947"/>
      <c r="B89" s="958" t="s">
        <v>228</v>
      </c>
      <c r="C89" s="975" t="s">
        <v>5</v>
      </c>
      <c r="D89" s="975">
        <v>2</v>
      </c>
      <c r="E89" s="1493"/>
      <c r="F89" s="974">
        <f>E89*D89</f>
        <v>0</v>
      </c>
    </row>
    <row r="90" spans="1:7">
      <c r="A90" s="938"/>
      <c r="B90" s="933"/>
      <c r="E90" s="1245"/>
      <c r="F90" s="939"/>
    </row>
    <row r="91" spans="1:7">
      <c r="A91" s="938"/>
      <c r="B91" s="933"/>
      <c r="E91" s="1245"/>
      <c r="F91" s="939"/>
    </row>
    <row r="92" spans="1:7" ht="30">
      <c r="A92" s="947">
        <f>A87+0.01</f>
        <v>11.169999999999996</v>
      </c>
      <c r="B92" s="958" t="s">
        <v>752</v>
      </c>
      <c r="C92" s="11"/>
      <c r="D92" s="11"/>
      <c r="E92" s="1248"/>
      <c r="F92" s="974"/>
    </row>
    <row r="93" spans="1:7" ht="15">
      <c r="A93" s="947"/>
      <c r="B93" s="958" t="s">
        <v>27</v>
      </c>
      <c r="C93" s="975" t="s">
        <v>5</v>
      </c>
      <c r="D93" s="975">
        <v>6</v>
      </c>
      <c r="E93" s="1493"/>
      <c r="F93" s="974">
        <f>E93*D93</f>
        <v>0</v>
      </c>
    </row>
    <row r="94" spans="1:7">
      <c r="A94" s="938"/>
      <c r="B94" s="933"/>
      <c r="E94" s="1245"/>
      <c r="F94" s="939"/>
    </row>
    <row r="96" spans="1:7" s="749" customFormat="1" ht="135">
      <c r="A96" s="947">
        <f>A92+0.01</f>
        <v>11.179999999999996</v>
      </c>
      <c r="B96" s="956" t="s">
        <v>753</v>
      </c>
      <c r="C96" s="744"/>
      <c r="D96" s="772"/>
      <c r="E96" s="1249"/>
      <c r="F96" s="772"/>
      <c r="G96" s="407"/>
    </row>
    <row r="97" spans="1:9" s="749" customFormat="1">
      <c r="A97" s="801"/>
      <c r="B97" s="952"/>
      <c r="C97" s="744" t="s">
        <v>6</v>
      </c>
      <c r="D97" s="975">
        <v>1</v>
      </c>
      <c r="E97" s="1493"/>
      <c r="F97" s="974">
        <f>E97*D97</f>
        <v>0</v>
      </c>
      <c r="G97" s="407"/>
    </row>
    <row r="98" spans="1:9" s="749" customFormat="1">
      <c r="A98" s="802"/>
      <c r="B98" s="944"/>
      <c r="C98" s="405"/>
      <c r="D98" s="924"/>
      <c r="E98" s="1245"/>
      <c r="F98" s="939"/>
      <c r="G98" s="407"/>
    </row>
    <row r="99" spans="1:9" s="749" customFormat="1">
      <c r="A99" s="802"/>
      <c r="B99" s="944"/>
      <c r="C99" s="405"/>
      <c r="D99" s="924"/>
      <c r="E99" s="1245"/>
      <c r="F99" s="939"/>
      <c r="G99" s="407"/>
    </row>
    <row r="100" spans="1:9" s="2" customFormat="1" ht="30">
      <c r="A100" s="9">
        <f>A96+0.01</f>
        <v>11.189999999999996</v>
      </c>
      <c r="B100" s="217" t="s">
        <v>754</v>
      </c>
      <c r="C100" s="332"/>
      <c r="D100" s="533"/>
      <c r="E100" s="1258"/>
      <c r="F100" s="772"/>
    </row>
    <row r="101" spans="1:9" s="2" customFormat="1">
      <c r="A101" s="976"/>
      <c r="B101" s="220" t="s">
        <v>755</v>
      </c>
      <c r="C101" s="744" t="s">
        <v>5</v>
      </c>
      <c r="D101" s="975">
        <v>15</v>
      </c>
      <c r="E101" s="1493"/>
      <c r="F101" s="974">
        <f>E101*D101</f>
        <v>0</v>
      </c>
    </row>
    <row r="102" spans="1:9" s="553" customFormat="1">
      <c r="A102" s="977"/>
      <c r="C102" s="554"/>
      <c r="D102" s="978"/>
      <c r="E102" s="1259"/>
    </row>
    <row r="103" spans="1:9" s="749" customFormat="1">
      <c r="A103" s="802"/>
      <c r="B103" s="944"/>
      <c r="C103" s="405"/>
      <c r="D103" s="924"/>
      <c r="E103" s="1245"/>
      <c r="F103" s="939"/>
      <c r="G103" s="407"/>
    </row>
    <row r="104" spans="1:9" ht="60">
      <c r="A104" s="947">
        <f>A100+0.01</f>
        <v>11.199999999999996</v>
      </c>
      <c r="B104" s="948" t="s">
        <v>756</v>
      </c>
      <c r="C104" s="949"/>
      <c r="D104" s="949"/>
      <c r="E104" s="1247"/>
      <c r="F104" s="951"/>
    </row>
    <row r="105" spans="1:9" s="946" customFormat="1">
      <c r="A105" s="947"/>
      <c r="B105" s="952"/>
      <c r="C105" s="953" t="s">
        <v>6</v>
      </c>
      <c r="D105" s="953">
        <v>1</v>
      </c>
      <c r="E105" s="1493"/>
      <c r="F105" s="848">
        <f>D105*E105</f>
        <v>0</v>
      </c>
    </row>
    <row r="106" spans="1:9" s="946" customFormat="1">
      <c r="A106" s="938"/>
      <c r="B106" s="944"/>
      <c r="C106" s="945"/>
      <c r="D106" s="945"/>
      <c r="E106" s="1245"/>
      <c r="F106" s="864"/>
    </row>
    <row r="107" spans="1:9" s="749" customFormat="1">
      <c r="A107" s="802"/>
      <c r="B107" s="404" t="s">
        <v>21</v>
      </c>
      <c r="C107" s="405"/>
      <c r="D107" s="924"/>
      <c r="E107" s="1245"/>
      <c r="F107" s="939"/>
      <c r="G107" s="407"/>
    </row>
    <row r="108" spans="1:9" s="409" customFormat="1">
      <c r="A108" s="564"/>
      <c r="C108" s="405"/>
      <c r="D108" s="406"/>
      <c r="E108" s="1260"/>
      <c r="F108" s="408"/>
      <c r="G108" s="408"/>
      <c r="H108" s="408"/>
      <c r="I108" s="408"/>
    </row>
    <row r="109" spans="1:9" s="409" customFormat="1">
      <c r="A109" s="564"/>
      <c r="B109" s="404"/>
      <c r="C109" s="405"/>
      <c r="D109" s="406"/>
      <c r="E109" s="1260"/>
      <c r="F109" s="408"/>
      <c r="G109" s="408"/>
      <c r="H109" s="408"/>
      <c r="I109" s="408"/>
    </row>
    <row r="110" spans="1:9" s="967" customFormat="1" ht="30">
      <c r="A110" s="940">
        <f>A104+0.01</f>
        <v>11.209999999999996</v>
      </c>
      <c r="B110" s="979" t="s">
        <v>757</v>
      </c>
      <c r="C110" s="980"/>
      <c r="D110" s="980"/>
      <c r="E110" s="1261"/>
      <c r="F110" s="981"/>
    </row>
    <row r="111" spans="1:9" s="967" customFormat="1" ht="15">
      <c r="A111" s="801"/>
      <c r="B111" s="743"/>
      <c r="C111" s="943" t="s">
        <v>250</v>
      </c>
      <c r="D111" s="982">
        <v>80</v>
      </c>
      <c r="E111" s="1492"/>
      <c r="F111" s="800">
        <f>E111*D111</f>
        <v>0</v>
      </c>
    </row>
    <row r="112" spans="1:9" s="967" customFormat="1">
      <c r="A112" s="802"/>
      <c r="B112" s="411"/>
      <c r="C112" s="963"/>
      <c r="D112" s="819"/>
      <c r="E112" s="1263"/>
      <c r="F112" s="413"/>
    </row>
    <row r="113" spans="1:9" s="946" customFormat="1">
      <c r="A113" s="938"/>
      <c r="B113" s="983"/>
      <c r="C113" s="945"/>
      <c r="D113" s="945"/>
      <c r="E113" s="1245"/>
      <c r="F113" s="864"/>
    </row>
    <row r="114" spans="1:9" s="749" customFormat="1" ht="45">
      <c r="A114" s="947">
        <f>A110+0.01</f>
        <v>11.219999999999995</v>
      </c>
      <c r="B114" s="952" t="s">
        <v>758</v>
      </c>
      <c r="C114" s="949"/>
      <c r="D114" s="949"/>
      <c r="E114" s="1247"/>
      <c r="F114" s="951"/>
      <c r="G114" s="897"/>
      <c r="H114" s="898"/>
      <c r="I114" s="967"/>
    </row>
    <row r="115" spans="1:9" s="749" customFormat="1" ht="15">
      <c r="A115" s="947"/>
      <c r="B115" s="952"/>
      <c r="C115" s="949" t="s">
        <v>6</v>
      </c>
      <c r="D115" s="949">
        <v>1</v>
      </c>
      <c r="E115" s="1455"/>
      <c r="F115" s="951">
        <f>E115*D115</f>
        <v>0</v>
      </c>
      <c r="G115" s="731"/>
      <c r="H115" s="731"/>
      <c r="I115" s="967"/>
    </row>
    <row r="116" spans="1:9" s="749" customFormat="1">
      <c r="C116" s="405"/>
      <c r="D116" s="405"/>
      <c r="E116" s="1264"/>
      <c r="F116" s="967"/>
      <c r="H116" s="967"/>
    </row>
    <row r="117" spans="1:9" s="749" customFormat="1">
      <c r="A117" s="802"/>
      <c r="B117" s="957"/>
      <c r="C117" s="405"/>
      <c r="D117" s="405"/>
      <c r="E117" s="1265"/>
      <c r="F117" s="407"/>
      <c r="G117" s="984"/>
      <c r="H117" s="407"/>
    </row>
    <row r="118" spans="1:9" s="749" customFormat="1" ht="30">
      <c r="A118" s="801">
        <f>A114+0.01</f>
        <v>11.229999999999995</v>
      </c>
      <c r="B118" s="774" t="s">
        <v>759</v>
      </c>
      <c r="C118" s="985"/>
      <c r="D118" s="985"/>
      <c r="E118" s="1266"/>
      <c r="F118" s="745"/>
      <c r="G118" s="731"/>
      <c r="H118" s="731"/>
    </row>
    <row r="119" spans="1:9" s="749" customFormat="1" ht="15">
      <c r="A119" s="801"/>
      <c r="B119" s="774"/>
      <c r="C119" s="949" t="s">
        <v>6</v>
      </c>
      <c r="D119" s="985">
        <v>1</v>
      </c>
      <c r="E119" s="1455"/>
      <c r="F119" s="951">
        <f>E119*D119</f>
        <v>0</v>
      </c>
      <c r="G119" s="971"/>
      <c r="H119" s="413"/>
    </row>
    <row r="120" spans="1:9" s="749" customFormat="1">
      <c r="A120" s="802"/>
      <c r="B120" s="776"/>
      <c r="C120" s="986"/>
      <c r="D120" s="986"/>
      <c r="E120" s="1211"/>
      <c r="F120" s="413"/>
      <c r="G120" s="971"/>
      <c r="H120" s="413"/>
    </row>
    <row r="121" spans="1:9" s="749" customFormat="1">
      <c r="A121" s="802"/>
      <c r="B121" s="776"/>
      <c r="C121" s="986"/>
      <c r="D121" s="986"/>
      <c r="E121" s="1254"/>
      <c r="F121" s="413"/>
      <c r="G121" s="971"/>
      <c r="H121" s="413"/>
    </row>
    <row r="122" spans="1:9" s="749" customFormat="1" ht="15">
      <c r="A122" s="801">
        <f>A118+0.01</f>
        <v>11.239999999999995</v>
      </c>
      <c r="B122" s="987" t="s">
        <v>760</v>
      </c>
      <c r="C122" s="985"/>
      <c r="D122" s="985"/>
      <c r="E122" s="1266"/>
      <c r="F122" s="745"/>
      <c r="G122" s="731"/>
      <c r="H122" s="731"/>
    </row>
    <row r="123" spans="1:9" s="749" customFormat="1" ht="15">
      <c r="A123" s="801"/>
      <c r="B123" s="774"/>
      <c r="C123" s="949" t="s">
        <v>6</v>
      </c>
      <c r="D123" s="985">
        <v>1</v>
      </c>
      <c r="E123" s="1455"/>
      <c r="F123" s="951">
        <f>E123*D123</f>
        <v>0</v>
      </c>
      <c r="G123" s="971"/>
      <c r="H123" s="413"/>
    </row>
    <row r="124" spans="1:9" s="749" customFormat="1">
      <c r="A124" s="802"/>
      <c r="B124" s="776"/>
      <c r="C124" s="986"/>
      <c r="D124" s="986"/>
      <c r="E124" s="1211"/>
      <c r="F124" s="413"/>
      <c r="G124" s="971"/>
      <c r="H124" s="413"/>
    </row>
    <row r="125" spans="1:9" s="749" customFormat="1">
      <c r="A125" s="802"/>
      <c r="B125" s="776"/>
      <c r="C125" s="986"/>
      <c r="D125" s="986"/>
      <c r="E125" s="1211"/>
      <c r="F125" s="413"/>
      <c r="G125" s="971"/>
      <c r="H125" s="413"/>
    </row>
    <row r="126" spans="1:9" s="418" customFormat="1" ht="15">
      <c r="A126" s="988">
        <f>A122+0.01</f>
        <v>11.249999999999995</v>
      </c>
      <c r="B126" s="420" t="s">
        <v>761</v>
      </c>
      <c r="C126" s="420"/>
      <c r="D126" s="557"/>
      <c r="E126" s="1267"/>
      <c r="F126" s="427"/>
    </row>
    <row r="127" spans="1:9" s="989" customFormat="1" ht="15">
      <c r="A127" s="888"/>
      <c r="B127" s="861"/>
      <c r="C127" s="949" t="s">
        <v>6</v>
      </c>
      <c r="D127" s="985">
        <v>1</v>
      </c>
      <c r="E127" s="1500"/>
      <c r="F127" s="427">
        <f>SUM(F11:F123)*0.02</f>
        <v>0</v>
      </c>
    </row>
    <row r="128" spans="1:9" s="989" customFormat="1">
      <c r="A128" s="559"/>
      <c r="B128" s="418"/>
      <c r="C128" s="970"/>
      <c r="D128" s="986"/>
      <c r="E128" s="1268"/>
      <c r="F128" s="425"/>
    </row>
    <row r="129" spans="1:6" s="989" customFormat="1">
      <c r="A129" s="559"/>
      <c r="B129" s="418"/>
      <c r="C129" s="418"/>
      <c r="D129" s="990"/>
      <c r="E129" s="1269"/>
    </row>
    <row r="130" spans="1:6" s="418" customFormat="1" ht="15">
      <c r="A130" s="419">
        <f>A126+0.01</f>
        <v>11.259999999999994</v>
      </c>
      <c r="B130" s="420" t="s">
        <v>762</v>
      </c>
      <c r="C130" s="420"/>
      <c r="D130" s="832"/>
      <c r="E130" s="1270"/>
      <c r="F130" s="427"/>
    </row>
    <row r="131" spans="1:6" s="989" customFormat="1" ht="15">
      <c r="A131" s="888"/>
      <c r="B131" s="861"/>
      <c r="C131" s="949" t="s">
        <v>6</v>
      </c>
      <c r="D131" s="985">
        <v>1</v>
      </c>
      <c r="E131" s="1270"/>
      <c r="F131" s="427">
        <f>SUM(F2:F124)*0.01</f>
        <v>0</v>
      </c>
    </row>
    <row r="132" spans="1:6" s="989" customFormat="1">
      <c r="A132" s="559"/>
      <c r="B132" s="418"/>
      <c r="C132" s="970"/>
      <c r="D132" s="986"/>
      <c r="E132" s="1271"/>
      <c r="F132" s="425"/>
    </row>
    <row r="133" spans="1:6" s="418" customFormat="1">
      <c r="A133" s="421"/>
      <c r="B133" s="422"/>
      <c r="C133" s="422"/>
      <c r="D133" s="561"/>
      <c r="E133" s="1271"/>
      <c r="F133" s="425"/>
    </row>
    <row r="134" spans="1:6" s="418" customFormat="1" ht="30">
      <c r="A134" s="419">
        <f>A130+0.01</f>
        <v>11.269999999999994</v>
      </c>
      <c r="B134" s="420" t="s">
        <v>763</v>
      </c>
      <c r="C134" s="420"/>
      <c r="D134" s="832"/>
      <c r="E134" s="1270"/>
      <c r="F134" s="427"/>
    </row>
    <row r="135" spans="1:6" s="946" customFormat="1" ht="15">
      <c r="A135" s="888"/>
      <c r="B135" s="861"/>
      <c r="C135" s="949" t="s">
        <v>6</v>
      </c>
      <c r="D135" s="985">
        <v>1</v>
      </c>
      <c r="E135" s="1267"/>
      <c r="F135" s="427">
        <f>SUM(F11:F123)*0.02</f>
        <v>0</v>
      </c>
    </row>
    <row r="136" spans="1:6" s="946" customFormat="1">
      <c r="A136" s="559"/>
      <c r="B136" s="418"/>
      <c r="C136" s="970"/>
      <c r="D136" s="986"/>
      <c r="E136" s="1268"/>
      <c r="F136" s="425"/>
    </row>
    <row r="137" spans="1:6">
      <c r="A137" s="938"/>
      <c r="B137" s="944"/>
      <c r="C137" s="970"/>
      <c r="D137" s="970"/>
      <c r="E137" s="1257"/>
      <c r="F137" s="898"/>
    </row>
    <row r="138" spans="1:6" ht="16" thickBot="1">
      <c r="A138" s="938"/>
      <c r="B138" s="991" t="s">
        <v>764</v>
      </c>
      <c r="C138" s="109"/>
      <c r="D138" s="109"/>
      <c r="E138" s="1272"/>
      <c r="F138" s="112">
        <f>SUM(F1:F135)</f>
        <v>0</v>
      </c>
    </row>
    <row r="139" spans="1:6" ht="15" thickTop="1">
      <c r="A139" s="938"/>
      <c r="B139" s="933"/>
      <c r="E139" s="1245"/>
      <c r="F139" s="939"/>
    </row>
    <row r="140" spans="1:6">
      <c r="E140" s="1273"/>
      <c r="F140" s="992"/>
    </row>
    <row r="141" spans="1:6">
      <c r="E141" s="1273"/>
      <c r="F141" s="992"/>
    </row>
    <row r="142" spans="1:6">
      <c r="E142" s="1273"/>
      <c r="F142" s="992"/>
    </row>
    <row r="143" spans="1:6">
      <c r="E143" s="1273"/>
      <c r="F143" s="992"/>
    </row>
    <row r="144" spans="1:6">
      <c r="E144" s="1273"/>
      <c r="F144" s="992"/>
    </row>
    <row r="145" spans="5:6">
      <c r="E145" s="1273"/>
      <c r="F145" s="992"/>
    </row>
    <row r="146" spans="5:6">
      <c r="E146" s="1273"/>
      <c r="F146" s="992"/>
    </row>
    <row r="147" spans="5:6">
      <c r="E147" s="1273"/>
      <c r="F147" s="992"/>
    </row>
    <row r="148" spans="5:6">
      <c r="E148" s="1273"/>
      <c r="F148" s="992"/>
    </row>
    <row r="149" spans="5:6">
      <c r="E149" s="1273"/>
      <c r="F149" s="992"/>
    </row>
    <row r="151" spans="5:6">
      <c r="F151" s="993">
        <f>SUM(F10:F147)*0.01</f>
        <v>0</v>
      </c>
    </row>
    <row r="154" spans="5:6">
      <c r="F154" s="993">
        <f>SUM(F10:F147)*0.02</f>
        <v>0</v>
      </c>
    </row>
    <row r="182" spans="6:6">
      <c r="F182" s="993">
        <f>SUM(F6:F178)*0.01</f>
        <v>0</v>
      </c>
    </row>
    <row r="185" spans="6:6">
      <c r="F185" s="993">
        <f>SUM(F9:H178)*0.02</f>
        <v>0</v>
      </c>
    </row>
    <row r="326" spans="6:6">
      <c r="F326" s="993">
        <f>SUM(F20:F322)*0.02</f>
        <v>0</v>
      </c>
    </row>
    <row r="330" spans="6:6">
      <c r="F330" s="993">
        <f>SUM(F24:I322)*0.01</f>
        <v>0</v>
      </c>
    </row>
    <row r="334" spans="6:6">
      <c r="F334" s="993">
        <f>SUM(F28:F322)*0.02</f>
        <v>0</v>
      </c>
    </row>
    <row r="632" spans="6:6">
      <c r="F632" s="993">
        <f>SUM(F5:H628)*0.01</f>
        <v>0</v>
      </c>
    </row>
    <row r="636" spans="6:6">
      <c r="F636" s="993">
        <f>SUM(F3:F628)*0.02</f>
        <v>0</v>
      </c>
    </row>
  </sheetData>
  <sheetProtection algorithmName="SHA-512" hashValue="cqFmX6BOphCbhA/IPijhCzgQVozwkmqA2qJqEjFtPq7QXRyV23AZTymlXrMjkREetQuhM47/1+anbg0qd5EOfA==" saltValue="CHVhVJ600WsoeDc2QHe7OA=="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5" orientation="portrait" horizontalDpi="300" verticalDpi="300" r:id="rId1"/>
  <headerFooter alignWithMargins="0">
    <oddHeader xml:space="preserve">&amp;C&amp;"Times New Roman CE,Običajno"&amp;8REM PROJEKT d.o.o. Podvin 102, 3310 Žalec Tel.: 035717705, e-mail:milan.rozman@siol.net
</oddHeader>
    <oddFooter>&amp;L&amp;"Times New Roman CE,Regular"&amp;8&amp;F&amp;C&amp;A&amp;R&amp;P/&amp;N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4:J636"/>
  <sheetViews>
    <sheetView view="pageBreakPreview" zoomScaleNormal="100" workbookViewId="0">
      <selection activeCell="B15" sqref="B15:B16"/>
    </sheetView>
  </sheetViews>
  <sheetFormatPr baseColWidth="10" defaultColWidth="9" defaultRowHeight="13"/>
  <cols>
    <col min="1" max="1" width="9" style="59" customWidth="1"/>
    <col min="2" max="2" width="40.5" style="41" customWidth="1"/>
    <col min="3" max="3" width="26.6640625" style="42" customWidth="1"/>
    <col min="4" max="4" width="9" style="41"/>
    <col min="5" max="5" width="9" style="1447"/>
    <col min="6" max="16384" width="9" style="41"/>
  </cols>
  <sheetData>
    <row r="4" spans="1:10" ht="18">
      <c r="A4" s="40" t="s">
        <v>8</v>
      </c>
    </row>
    <row r="6" spans="1:10" s="49" customFormat="1">
      <c r="A6" s="43" t="s">
        <v>7</v>
      </c>
      <c r="B6" s="51" t="s">
        <v>11</v>
      </c>
      <c r="C6" s="45"/>
      <c r="D6" s="46"/>
      <c r="E6" s="1448"/>
      <c r="F6" s="48"/>
      <c r="G6" s="47"/>
      <c r="H6" s="47"/>
      <c r="I6" s="47"/>
      <c r="J6" s="47"/>
    </row>
    <row r="7" spans="1:10" s="49" customFormat="1">
      <c r="A7" s="50"/>
      <c r="B7" s="49" t="s">
        <v>19</v>
      </c>
      <c r="C7" s="45"/>
      <c r="E7" s="1449"/>
    </row>
    <row r="8" spans="1:10" s="49" customFormat="1" ht="14">
      <c r="A8" s="43" t="s">
        <v>14</v>
      </c>
      <c r="B8" s="44" t="s">
        <v>53</v>
      </c>
      <c r="C8" s="45">
        <f>Ogrevanje!F188</f>
        <v>0</v>
      </c>
      <c r="D8" s="46"/>
      <c r="E8" s="1448"/>
      <c r="F8" s="48"/>
      <c r="G8" s="47"/>
      <c r="H8" s="47"/>
      <c r="I8" s="47"/>
      <c r="J8" s="47"/>
    </row>
    <row r="9" spans="1:10" s="49" customFormat="1">
      <c r="A9" s="50"/>
      <c r="C9" s="45"/>
      <c r="E9" s="1449"/>
    </row>
    <row r="10" spans="1:10" s="49" customFormat="1" ht="14">
      <c r="A10" s="43" t="s">
        <v>13</v>
      </c>
      <c r="B10" s="44" t="s">
        <v>108</v>
      </c>
      <c r="C10" s="45">
        <f>'Priprava toplote in hladu'!F639</f>
        <v>0</v>
      </c>
      <c r="D10" s="46"/>
      <c r="E10" s="1448"/>
      <c r="F10" s="48"/>
      <c r="G10" s="47"/>
      <c r="H10" s="47"/>
      <c r="I10" s="47"/>
      <c r="J10" s="47"/>
    </row>
    <row r="11" spans="1:10" s="49" customFormat="1">
      <c r="A11" s="50"/>
      <c r="C11" s="45"/>
      <c r="E11" s="1449"/>
    </row>
    <row r="12" spans="1:10" s="49" customFormat="1" ht="14">
      <c r="A12" s="43" t="s">
        <v>12</v>
      </c>
      <c r="B12" s="44" t="s">
        <v>109</v>
      </c>
      <c r="C12" s="45">
        <f>'Grelniki, hladilniki klimatov'!F157</f>
        <v>0</v>
      </c>
      <c r="D12" s="46"/>
      <c r="E12" s="1448"/>
      <c r="F12" s="48"/>
      <c r="G12" s="47"/>
      <c r="H12" s="47"/>
      <c r="I12" s="47"/>
      <c r="J12" s="47"/>
    </row>
    <row r="13" spans="1:10" s="49" customFormat="1">
      <c r="A13" s="50"/>
      <c r="C13" s="45"/>
      <c r="E13" s="1449"/>
    </row>
    <row r="14" spans="1:10" s="49" customFormat="1" ht="14">
      <c r="A14" s="43" t="s">
        <v>25</v>
      </c>
      <c r="B14" s="44" t="s">
        <v>1171</v>
      </c>
      <c r="C14" s="45">
        <f>'1_Jedilnica 1. faza'!F176</f>
        <v>0</v>
      </c>
      <c r="D14" s="46"/>
      <c r="E14" s="1448"/>
      <c r="F14" s="48"/>
      <c r="G14" s="47"/>
      <c r="H14" s="47"/>
      <c r="I14" s="47"/>
      <c r="J14" s="47"/>
    </row>
    <row r="15" spans="1:10" s="49" customFormat="1">
      <c r="A15" s="50"/>
      <c r="C15" s="45"/>
      <c r="E15" s="1449"/>
    </row>
    <row r="16" spans="1:10" s="49" customFormat="1" ht="14">
      <c r="A16" s="43" t="s">
        <v>280</v>
      </c>
      <c r="B16" s="44" t="s">
        <v>1172</v>
      </c>
      <c r="C16" s="45">
        <f>'2_Kuhinja 1. faza'!F618</f>
        <v>0</v>
      </c>
      <c r="D16" s="46"/>
      <c r="E16" s="1448"/>
      <c r="F16" s="48"/>
      <c r="G16" s="47"/>
      <c r="H16" s="47"/>
      <c r="I16" s="47"/>
      <c r="J16" s="47"/>
    </row>
    <row r="17" spans="1:10" s="49" customFormat="1">
      <c r="A17" s="50"/>
      <c r="C17" s="45"/>
      <c r="E17" s="1449"/>
    </row>
    <row r="18" spans="1:10" s="49" customFormat="1" ht="14">
      <c r="A18" s="43" t="s">
        <v>281</v>
      </c>
      <c r="B18" s="44" t="s">
        <v>1308</v>
      </c>
      <c r="C18" s="45">
        <f>'3_Ucilnice pritlicje 1. faza'!F248</f>
        <v>0</v>
      </c>
      <c r="D18" s="46"/>
      <c r="E18" s="1448"/>
      <c r="F18" s="48"/>
      <c r="G18" s="47"/>
      <c r="H18" s="47"/>
      <c r="I18" s="47"/>
      <c r="J18" s="47"/>
    </row>
    <row r="19" spans="1:10" s="49" customFormat="1">
      <c r="A19" s="50"/>
      <c r="C19" s="45"/>
      <c r="E19" s="1449"/>
    </row>
    <row r="20" spans="1:10" s="49" customFormat="1" ht="28">
      <c r="A20" s="43" t="s">
        <v>282</v>
      </c>
      <c r="B20" s="44" t="s">
        <v>562</v>
      </c>
      <c r="C20" s="45">
        <f>'prezračevanje - obstoječa stroj'!F70</f>
        <v>0</v>
      </c>
      <c r="D20" s="46"/>
      <c r="E20" s="1448"/>
      <c r="F20" s="48"/>
      <c r="G20" s="47"/>
      <c r="H20" s="47"/>
      <c r="I20" s="47"/>
      <c r="J20" s="47"/>
    </row>
    <row r="21" spans="1:10" s="49" customFormat="1">
      <c r="A21" s="50"/>
      <c r="C21" s="45"/>
      <c r="E21" s="1449"/>
    </row>
    <row r="22" spans="1:10" s="49" customFormat="1" ht="14">
      <c r="A22" s="43" t="s">
        <v>766</v>
      </c>
      <c r="B22" s="44" t="s">
        <v>765</v>
      </c>
      <c r="C22" s="45">
        <f>Vodovodni_priključek_1f!F81</f>
        <v>0</v>
      </c>
      <c r="D22" s="46"/>
      <c r="E22" s="1448"/>
      <c r="F22" s="48"/>
      <c r="G22" s="47"/>
      <c r="H22" s="47"/>
      <c r="I22" s="47"/>
      <c r="J22" s="47"/>
    </row>
    <row r="23" spans="1:10" s="49" customFormat="1">
      <c r="A23" s="50"/>
      <c r="C23" s="45"/>
      <c r="E23" s="1449"/>
    </row>
    <row r="24" spans="1:10" s="49" customFormat="1" ht="14">
      <c r="A24" s="43" t="s">
        <v>768</v>
      </c>
      <c r="B24" s="44" t="s">
        <v>769</v>
      </c>
      <c r="C24" s="45">
        <f>VO_KA_1f!F357</f>
        <v>0</v>
      </c>
      <c r="D24" s="46"/>
      <c r="E24" s="1448"/>
      <c r="F24" s="48"/>
      <c r="G24" s="47"/>
      <c r="H24" s="47"/>
      <c r="I24" s="47"/>
      <c r="J24" s="47"/>
    </row>
    <row r="25" spans="1:10" s="49" customFormat="1">
      <c r="A25" s="50"/>
      <c r="C25" s="45"/>
      <c r="E25" s="1449"/>
    </row>
    <row r="26" spans="1:10" s="49" customFormat="1" ht="14">
      <c r="A26" s="43" t="s">
        <v>1169</v>
      </c>
      <c r="B26" s="44" t="s">
        <v>770</v>
      </c>
      <c r="C26" s="45">
        <f>VO_KA_Kuhinja_1f!F337</f>
        <v>0</v>
      </c>
      <c r="D26" s="46"/>
      <c r="E26" s="1448"/>
      <c r="F26" s="48"/>
      <c r="G26" s="47"/>
      <c r="H26" s="47"/>
      <c r="I26" s="47"/>
      <c r="J26" s="47"/>
    </row>
    <row r="27" spans="1:10" s="49" customFormat="1">
      <c r="A27" s="50"/>
      <c r="C27" s="45"/>
      <c r="E27" s="1449"/>
    </row>
    <row r="28" spans="1:10" s="49" customFormat="1" ht="14">
      <c r="A28" s="43" t="s">
        <v>1170</v>
      </c>
      <c r="B28" s="44" t="s">
        <v>767</v>
      </c>
      <c r="C28" s="45">
        <f>Notranje_plinske_instalacije_1f!F138</f>
        <v>0</v>
      </c>
      <c r="D28" s="46"/>
      <c r="E28" s="1448"/>
      <c r="F28" s="48"/>
      <c r="G28" s="47"/>
      <c r="H28" s="47"/>
      <c r="I28" s="47"/>
      <c r="J28" s="47"/>
    </row>
    <row r="29" spans="1:10" s="49" customFormat="1">
      <c r="A29" s="50"/>
      <c r="C29" s="45"/>
      <c r="E29" s="1449"/>
    </row>
    <row r="30" spans="1:10" s="58" customFormat="1" ht="18">
      <c r="A30" s="52"/>
      <c r="B30" s="53" t="s">
        <v>18</v>
      </c>
      <c r="C30" s="54">
        <f>SUM(C6:C29)</f>
        <v>0</v>
      </c>
      <c r="D30" s="55"/>
      <c r="E30" s="1450"/>
      <c r="F30" s="57"/>
      <c r="G30" s="56"/>
      <c r="H30" s="56"/>
      <c r="I30" s="56"/>
      <c r="J30" s="56"/>
    </row>
    <row r="32" spans="1:10">
      <c r="B32" s="60"/>
    </row>
    <row r="77" spans="2:6">
      <c r="B77" s="41" t="s">
        <v>1325</v>
      </c>
    </row>
    <row r="78" spans="2:6">
      <c r="F78" s="41">
        <f>SUM(F13:F70)*0.01</f>
        <v>0</v>
      </c>
    </row>
    <row r="127" spans="6:6">
      <c r="F127" s="41">
        <f>SUM(F11:F123)*0.02</f>
        <v>0</v>
      </c>
    </row>
    <row r="135" spans="6:6">
      <c r="F135" s="41">
        <f>SUM(F11:F123)*0.02</f>
        <v>0</v>
      </c>
    </row>
    <row r="151" spans="6:6">
      <c r="F151" s="41">
        <f>SUM(F10:F147)*0.01</f>
        <v>0</v>
      </c>
    </row>
    <row r="154" spans="6:6">
      <c r="F154" s="41">
        <f>SUM(F10:F147)*0.02</f>
        <v>0</v>
      </c>
    </row>
    <row r="182" spans="6:6">
      <c r="F182" s="41">
        <f>SUM(F6:F178)*0.01</f>
        <v>0</v>
      </c>
    </row>
    <row r="185" spans="6:6">
      <c r="F185" s="41">
        <f>SUM(F9:H178)*0.02</f>
        <v>0</v>
      </c>
    </row>
    <row r="290" spans="2:2" ht="14">
      <c r="B290" s="1"/>
    </row>
    <row r="326" spans="6:6">
      <c r="F326" s="41">
        <f>SUM(F20:F322)*0.02</f>
        <v>0</v>
      </c>
    </row>
    <row r="330" spans="6:6">
      <c r="F330" s="41">
        <f>SUM(F24:I322)*0.01</f>
        <v>0</v>
      </c>
    </row>
    <row r="334" spans="6:6">
      <c r="F334" s="41">
        <f>SUM(F28:F322)*0.02</f>
        <v>0</v>
      </c>
    </row>
    <row r="632" spans="6:6">
      <c r="F632" s="41">
        <f>SUM(F5:H628)*0.01</f>
        <v>0</v>
      </c>
    </row>
    <row r="636" spans="6:6">
      <c r="F636" s="41">
        <f>SUM(F3:F628)*0.02</f>
        <v>0</v>
      </c>
    </row>
  </sheetData>
  <sheetProtection algorithmName="SHA-512" hashValue="k7j51oT+dGcJxBwOlGmsYvGG/yw0YgH+lWFbbTay49edqE8/S51utbYLDA9yVME2gCC78LB+PWUu7MBSpL+j0g==" saltValue="sOlSivIiYt6ezvqRjfWaqw==" spinCount="100000" sheet="1" objects="1" scenarios="1"/>
  <phoneticPr fontId="2" type="noConversion"/>
  <pageMargins left="0.98425196850393704" right="0.74803149606299213" top="0.98425196850393704" bottom="0.98425196850393704" header="0.51181102362204722" footer="0.51181102362204722"/>
  <pageSetup paperSize="9"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2C43-81FF-487A-B38B-FA628C55E223}">
  <dimension ref="A1:K636"/>
  <sheetViews>
    <sheetView view="pageBreakPreview" topLeftCell="A157" zoomScale="125" zoomScaleNormal="100" zoomScaleSheetLayoutView="100" workbookViewId="0">
      <selection activeCell="B15" sqref="B15:B16"/>
    </sheetView>
  </sheetViews>
  <sheetFormatPr baseColWidth="10" defaultColWidth="8.83203125" defaultRowHeight="14"/>
  <cols>
    <col min="1" max="1" width="5.83203125" style="1145" customWidth="1"/>
    <col min="2" max="2" width="40.5" style="81" customWidth="1"/>
    <col min="3" max="3" width="8.33203125" style="76" customWidth="1"/>
    <col min="4" max="4" width="8.33203125" style="161" customWidth="1"/>
    <col min="5" max="5" width="13.6640625" style="1236" customWidth="1"/>
    <col min="6" max="6" width="13.6640625" style="96" customWidth="1"/>
    <col min="7" max="7" width="13.6640625" style="81" hidden="1" customWidth="1"/>
    <col min="8" max="8" width="13.6640625" style="96" hidden="1" customWidth="1"/>
    <col min="9" max="11" width="9.5" style="81" customWidth="1"/>
    <col min="12" max="12" width="9.1640625" style="81" customWidth="1"/>
    <col min="13" max="13" width="9.33203125" style="81" customWidth="1"/>
    <col min="14" max="253" width="9.1640625" style="81" customWidth="1"/>
    <col min="254" max="16384" width="8.83203125" style="81"/>
  </cols>
  <sheetData>
    <row r="1" spans="1:11" s="74" customFormat="1">
      <c r="A1" s="1141"/>
      <c r="B1" s="3" t="str">
        <f>NASLOVNICA!B13</f>
        <v>Občina Vojnik Keršova ulica 8, 3212 Vojnik</v>
      </c>
      <c r="C1" s="72"/>
      <c r="D1" s="160"/>
      <c r="E1" s="1193"/>
      <c r="G1" s="75"/>
    </row>
    <row r="2" spans="1:11" s="74" customFormat="1">
      <c r="A2" s="1142"/>
      <c r="B2" s="4" t="str">
        <f>NASLOVNICA!B15</f>
        <v>REKONSTRUKCIJA, ENERGETSKA SANACIJA, ODSTRANITEV IN DOZIDAVA OSNOVNE ŠOLE VOJNIK</v>
      </c>
      <c r="C2" s="72"/>
      <c r="D2" s="160"/>
      <c r="E2" s="1193"/>
      <c r="G2" s="75"/>
    </row>
    <row r="3" spans="1:11" s="74" customFormat="1">
      <c r="A3" s="1143"/>
      <c r="B3" s="5" t="str">
        <f>NASLOVNICA!B17</f>
        <v>Št. Načrta : REM-756/2025</v>
      </c>
      <c r="C3" s="72"/>
      <c r="D3" s="160"/>
      <c r="E3" s="1193"/>
      <c r="G3" s="75"/>
    </row>
    <row r="4" spans="1:11">
      <c r="A4" s="1172" t="s">
        <v>14</v>
      </c>
      <c r="B4" s="1174" t="s">
        <v>305</v>
      </c>
      <c r="E4" s="1194"/>
      <c r="F4" s="78"/>
      <c r="G4" s="77"/>
      <c r="H4" s="78"/>
      <c r="I4" s="79"/>
      <c r="J4" s="80"/>
    </row>
    <row r="5" spans="1:11">
      <c r="A5" s="1173"/>
      <c r="B5" s="1175"/>
      <c r="C5" s="82"/>
      <c r="D5" s="162"/>
      <c r="E5" s="1195"/>
      <c r="F5" s="78"/>
      <c r="G5" s="80"/>
      <c r="H5" s="78"/>
      <c r="I5" s="79"/>
      <c r="J5" s="80"/>
    </row>
    <row r="6" spans="1:11" s="87" customFormat="1" ht="30">
      <c r="A6" s="1144" t="s">
        <v>4</v>
      </c>
      <c r="B6" s="83" t="s">
        <v>15</v>
      </c>
      <c r="C6" s="6" t="s">
        <v>23</v>
      </c>
      <c r="D6" s="163" t="s">
        <v>3</v>
      </c>
      <c r="E6" s="1196" t="s">
        <v>16</v>
      </c>
      <c r="F6" s="8" t="s">
        <v>17</v>
      </c>
      <c r="G6" s="84" t="s">
        <v>16</v>
      </c>
      <c r="H6" s="85" t="s">
        <v>17</v>
      </c>
      <c r="I6" s="86"/>
    </row>
    <row r="7" spans="1:11">
      <c r="B7" s="88"/>
      <c r="E7" s="1197"/>
      <c r="F7" s="89"/>
      <c r="G7" s="24"/>
      <c r="H7" s="89"/>
      <c r="I7" s="90"/>
      <c r="J7" s="91"/>
      <c r="K7" s="91"/>
    </row>
    <row r="8" spans="1:11" ht="15">
      <c r="B8" s="645" t="s">
        <v>53</v>
      </c>
      <c r="E8" s="1197"/>
      <c r="F8" s="89"/>
      <c r="G8" s="24"/>
      <c r="H8" s="89"/>
      <c r="I8" s="90"/>
      <c r="J8" s="91"/>
      <c r="K8" s="91"/>
    </row>
    <row r="9" spans="1:11">
      <c r="B9" s="88"/>
      <c r="E9" s="1197"/>
      <c r="F9" s="89"/>
      <c r="G9" s="24"/>
      <c r="H9" s="89"/>
      <c r="I9" s="90"/>
      <c r="J9" s="91"/>
      <c r="K9" s="91"/>
    </row>
    <row r="10" spans="1:11" s="18" customFormat="1" ht="75">
      <c r="A10" s="1146">
        <v>1.01</v>
      </c>
      <c r="B10" s="199" t="s">
        <v>1318</v>
      </c>
      <c r="C10" s="118"/>
      <c r="D10" s="200"/>
      <c r="E10" s="1198"/>
      <c r="F10" s="200"/>
      <c r="G10" s="201"/>
    </row>
    <row r="11" spans="1:11" s="18" customFormat="1">
      <c r="A11" s="392"/>
      <c r="B11" s="13"/>
      <c r="C11" s="11" t="s">
        <v>30</v>
      </c>
      <c r="D11" s="11">
        <v>1900</v>
      </c>
      <c r="E11" s="1451"/>
      <c r="F11" s="121">
        <f>E11*D11</f>
        <v>0</v>
      </c>
      <c r="G11" s="202"/>
    </row>
    <row r="12" spans="1:11" s="18" customFormat="1">
      <c r="A12" s="30"/>
      <c r="C12" s="20"/>
      <c r="D12" s="20"/>
      <c r="E12" s="1200"/>
      <c r="F12" s="157"/>
      <c r="G12" s="155"/>
    </row>
    <row r="13" spans="1:11" s="18" customFormat="1">
      <c r="A13" s="30"/>
      <c r="C13" s="20"/>
      <c r="D13" s="20"/>
      <c r="E13" s="1200"/>
      <c r="F13" s="155"/>
      <c r="G13" s="155"/>
    </row>
    <row r="14" spans="1:11" s="18" customFormat="1" ht="255">
      <c r="A14" s="1147">
        <f>A10+0.01</f>
        <v>1.02</v>
      </c>
      <c r="B14" s="203" t="s">
        <v>31</v>
      </c>
      <c r="C14" s="11"/>
      <c r="D14" s="11"/>
      <c r="E14" s="1199"/>
      <c r="F14" s="202"/>
      <c r="G14" s="202"/>
    </row>
    <row r="15" spans="1:11" s="18" customFormat="1">
      <c r="A15" s="392"/>
      <c r="B15" s="13" t="s">
        <v>32</v>
      </c>
      <c r="C15" s="13" t="s">
        <v>22</v>
      </c>
      <c r="D15" s="13" t="s">
        <v>306</v>
      </c>
      <c r="E15" s="1452"/>
      <c r="F15" s="121">
        <f>E15*D15</f>
        <v>0</v>
      </c>
      <c r="G15" s="202"/>
    </row>
    <row r="16" spans="1:11" s="18" customFormat="1">
      <c r="A16" s="30"/>
      <c r="E16" s="1201"/>
      <c r="F16" s="157"/>
      <c r="G16" s="155"/>
    </row>
    <row r="17" spans="1:7" s="18" customFormat="1">
      <c r="A17" s="30"/>
      <c r="C17" s="20"/>
      <c r="D17" s="20"/>
      <c r="E17" s="1200"/>
      <c r="F17" s="155"/>
      <c r="G17" s="155"/>
    </row>
    <row r="18" spans="1:7" s="18" customFormat="1" ht="135">
      <c r="A18" s="1146">
        <f>A14+0.01</f>
        <v>1.03</v>
      </c>
      <c r="B18" s="659" t="s">
        <v>290</v>
      </c>
      <c r="C18" s="118"/>
      <c r="D18" s="118"/>
      <c r="E18" s="1202"/>
      <c r="F18" s="201"/>
      <c r="G18" s="202"/>
    </row>
    <row r="19" spans="1:7" s="18" customFormat="1" ht="30">
      <c r="A19" s="392"/>
      <c r="B19" s="204" t="s">
        <v>307</v>
      </c>
      <c r="C19" s="11" t="s">
        <v>6</v>
      </c>
      <c r="D19" s="11">
        <v>2</v>
      </c>
      <c r="E19" s="1451"/>
      <c r="F19" s="121">
        <f t="shared" ref="F19" si="0">E19*D19</f>
        <v>0</v>
      </c>
      <c r="G19" s="202"/>
    </row>
    <row r="20" spans="1:7" s="18" customFormat="1" ht="30">
      <c r="A20" s="392"/>
      <c r="B20" s="204" t="s">
        <v>308</v>
      </c>
      <c r="C20" s="11" t="s">
        <v>6</v>
      </c>
      <c r="D20" s="11">
        <v>2</v>
      </c>
      <c r="E20" s="1451"/>
      <c r="F20" s="121">
        <f t="shared" ref="F20:F22" si="1">E20*D20</f>
        <v>0</v>
      </c>
      <c r="G20" s="202"/>
    </row>
    <row r="21" spans="1:7" s="18" customFormat="1" ht="30">
      <c r="A21" s="392"/>
      <c r="B21" s="204" t="s">
        <v>309</v>
      </c>
      <c r="C21" s="11" t="s">
        <v>6</v>
      </c>
      <c r="D21" s="11">
        <v>3</v>
      </c>
      <c r="E21" s="1451"/>
      <c r="F21" s="121">
        <f t="shared" si="1"/>
        <v>0</v>
      </c>
      <c r="G21" s="202"/>
    </row>
    <row r="22" spans="1:7" s="18" customFormat="1" ht="30">
      <c r="A22" s="392"/>
      <c r="B22" s="204" t="s">
        <v>291</v>
      </c>
      <c r="C22" s="11" t="s">
        <v>6</v>
      </c>
      <c r="D22" s="11">
        <v>3</v>
      </c>
      <c r="E22" s="1451"/>
      <c r="F22" s="121">
        <f t="shared" si="1"/>
        <v>0</v>
      </c>
      <c r="G22" s="202"/>
    </row>
    <row r="23" spans="1:7" s="18" customFormat="1">
      <c r="A23" s="30"/>
      <c r="C23" s="20"/>
      <c r="D23" s="20"/>
      <c r="E23" s="1200"/>
      <c r="F23" s="157"/>
      <c r="G23" s="155"/>
    </row>
    <row r="24" spans="1:7" s="18" customFormat="1">
      <c r="A24" s="30"/>
      <c r="C24" s="20"/>
      <c r="D24" s="20"/>
      <c r="E24" s="1200"/>
      <c r="F24" s="157"/>
      <c r="G24" s="155"/>
    </row>
    <row r="25" spans="1:7" s="28" customFormat="1" ht="255">
      <c r="A25" s="1148">
        <f>A18+0.01</f>
        <v>1.04</v>
      </c>
      <c r="B25" s="205" t="s">
        <v>292</v>
      </c>
      <c r="C25" s="206"/>
      <c r="D25" s="206"/>
      <c r="E25" s="1203"/>
      <c r="F25" s="207"/>
    </row>
    <row r="26" spans="1:7" s="28" customFormat="1" ht="17">
      <c r="A26" s="1149"/>
      <c r="B26" s="206" t="s">
        <v>33</v>
      </c>
      <c r="C26" s="206" t="s">
        <v>6</v>
      </c>
      <c r="D26" s="206">
        <v>2</v>
      </c>
      <c r="E26" s="1453"/>
      <c r="F26" s="207">
        <f t="shared" ref="F26" si="2">D26*E26</f>
        <v>0</v>
      </c>
    </row>
    <row r="27" spans="1:7" s="28" customFormat="1" ht="17">
      <c r="A27" s="1149"/>
      <c r="B27" s="206" t="s">
        <v>285</v>
      </c>
      <c r="C27" s="206" t="s">
        <v>6</v>
      </c>
      <c r="D27" s="206">
        <v>1</v>
      </c>
      <c r="E27" s="1453"/>
      <c r="F27" s="207">
        <f t="shared" ref="F27:F31" si="3">D27*E27</f>
        <v>0</v>
      </c>
    </row>
    <row r="28" spans="1:7" s="28" customFormat="1" ht="17">
      <c r="A28" s="1149"/>
      <c r="B28" s="206" t="s">
        <v>284</v>
      </c>
      <c r="C28" s="206" t="s">
        <v>6</v>
      </c>
      <c r="D28" s="206">
        <v>1</v>
      </c>
      <c r="E28" s="1453"/>
      <c r="F28" s="207">
        <f t="shared" si="3"/>
        <v>0</v>
      </c>
    </row>
    <row r="29" spans="1:7" s="28" customFormat="1" ht="17">
      <c r="A29" s="1149"/>
      <c r="B29" s="206" t="s">
        <v>56</v>
      </c>
      <c r="C29" s="206" t="s">
        <v>6</v>
      </c>
      <c r="D29" s="206">
        <v>2</v>
      </c>
      <c r="E29" s="1453"/>
      <c r="F29" s="207">
        <f t="shared" si="3"/>
        <v>0</v>
      </c>
    </row>
    <row r="30" spans="1:7" s="28" customFormat="1" ht="17">
      <c r="A30" s="1149"/>
      <c r="B30" s="206" t="s">
        <v>55</v>
      </c>
      <c r="C30" s="206" t="s">
        <v>6</v>
      </c>
      <c r="D30" s="206">
        <v>1</v>
      </c>
      <c r="E30" s="1453"/>
      <c r="F30" s="207">
        <f t="shared" si="3"/>
        <v>0</v>
      </c>
    </row>
    <row r="31" spans="1:7" s="28" customFormat="1" ht="17">
      <c r="A31" s="1149"/>
      <c r="B31" s="206" t="s">
        <v>310</v>
      </c>
      <c r="C31" s="206" t="s">
        <v>6</v>
      </c>
      <c r="D31" s="206">
        <v>2</v>
      </c>
      <c r="E31" s="1453"/>
      <c r="F31" s="207">
        <f t="shared" si="3"/>
        <v>0</v>
      </c>
    </row>
    <row r="32" spans="1:7" s="28" customFormat="1" ht="17">
      <c r="A32" s="1149"/>
      <c r="B32" s="206" t="s">
        <v>54</v>
      </c>
      <c r="C32" s="206" t="s">
        <v>6</v>
      </c>
      <c r="D32" s="206">
        <v>1</v>
      </c>
      <c r="E32" s="1453"/>
      <c r="F32" s="207">
        <f t="shared" ref="F32" si="4">D32*E32</f>
        <v>0</v>
      </c>
    </row>
    <row r="33" spans="1:7" s="28" customFormat="1" ht="16">
      <c r="A33" s="1150"/>
      <c r="B33" s="180"/>
      <c r="C33" s="180"/>
      <c r="D33" s="180"/>
      <c r="E33" s="1204"/>
      <c r="F33" s="69"/>
    </row>
    <row r="34" spans="1:7" s="28" customFormat="1" ht="16">
      <c r="A34" s="1150"/>
      <c r="B34" s="180"/>
      <c r="C34" s="180"/>
      <c r="D34" s="180"/>
      <c r="E34" s="1204"/>
      <c r="F34" s="69"/>
    </row>
    <row r="35" spans="1:7" s="28" customFormat="1" ht="102">
      <c r="A35" s="1148">
        <f>A25+0.01</f>
        <v>1.05</v>
      </c>
      <c r="B35" s="205" t="s">
        <v>293</v>
      </c>
      <c r="C35" s="206"/>
      <c r="D35" s="206"/>
      <c r="E35" s="1203"/>
      <c r="F35" s="207"/>
    </row>
    <row r="36" spans="1:7" s="28" customFormat="1" ht="17">
      <c r="A36" s="1149"/>
      <c r="B36" s="206"/>
      <c r="C36" s="206" t="s">
        <v>6</v>
      </c>
      <c r="D36" s="206">
        <v>194</v>
      </c>
      <c r="E36" s="1453"/>
      <c r="F36" s="207">
        <f t="shared" ref="F36" si="5">D36*E36</f>
        <v>0</v>
      </c>
    </row>
    <row r="37" spans="1:7" s="28" customFormat="1" ht="16">
      <c r="A37" s="1150"/>
      <c r="B37" s="180"/>
      <c r="C37" s="180"/>
      <c r="D37" s="180"/>
      <c r="E37" s="1204"/>
      <c r="F37" s="69"/>
    </row>
    <row r="38" spans="1:7" s="28" customFormat="1" ht="16">
      <c r="A38" s="1150"/>
      <c r="B38" s="180"/>
      <c r="C38" s="180"/>
      <c r="D38" s="180"/>
      <c r="E38" s="1204"/>
      <c r="F38" s="69"/>
    </row>
    <row r="39" spans="1:7" s="28" customFormat="1" ht="153">
      <c r="A39" s="1148">
        <f>A35+0.01</f>
        <v>1.06</v>
      </c>
      <c r="B39" s="205" t="s">
        <v>311</v>
      </c>
      <c r="C39" s="206"/>
      <c r="D39" s="206"/>
      <c r="E39" s="1203"/>
      <c r="F39" s="207"/>
    </row>
    <row r="40" spans="1:7" s="28" customFormat="1" ht="17">
      <c r="A40" s="1149"/>
      <c r="B40" s="206"/>
      <c r="C40" s="206" t="s">
        <v>6</v>
      </c>
      <c r="D40" s="206">
        <v>10</v>
      </c>
      <c r="E40" s="1453"/>
      <c r="F40" s="207">
        <f t="shared" ref="F40" si="6">D40*E40</f>
        <v>0</v>
      </c>
    </row>
    <row r="41" spans="1:7" s="28" customFormat="1" ht="16">
      <c r="A41" s="1150"/>
      <c r="B41" s="180"/>
      <c r="C41" s="180"/>
      <c r="D41" s="180"/>
      <c r="E41" s="1204"/>
      <c r="F41" s="69"/>
    </row>
    <row r="42" spans="1:7" s="28" customFormat="1" ht="16">
      <c r="A42" s="1150"/>
      <c r="B42" s="180"/>
      <c r="C42" s="180"/>
      <c r="D42" s="180"/>
      <c r="E42" s="1204"/>
      <c r="F42" s="69"/>
    </row>
    <row r="43" spans="1:7" s="18" customFormat="1" ht="15">
      <c r="A43" s="1147">
        <f>A39+0.01</f>
        <v>1.07</v>
      </c>
      <c r="B43" s="208" t="s">
        <v>34</v>
      </c>
      <c r="C43" s="11"/>
      <c r="D43" s="11"/>
      <c r="E43" s="1199"/>
      <c r="F43" s="202"/>
      <c r="G43" s="202"/>
    </row>
    <row r="44" spans="1:7" s="18" customFormat="1" ht="15">
      <c r="A44" s="1147"/>
      <c r="B44" s="208" t="s">
        <v>294</v>
      </c>
      <c r="C44" s="11" t="s">
        <v>22</v>
      </c>
      <c r="D44" s="11">
        <v>1800</v>
      </c>
      <c r="E44" s="1451"/>
      <c r="F44" s="121">
        <f t="shared" ref="F44:F45" si="7">E44*D44</f>
        <v>0</v>
      </c>
      <c r="G44" s="202"/>
    </row>
    <row r="45" spans="1:7" s="18" customFormat="1" ht="15">
      <c r="A45" s="1147"/>
      <c r="B45" s="208" t="s">
        <v>295</v>
      </c>
      <c r="C45" s="11" t="s">
        <v>22</v>
      </c>
      <c r="D45" s="11">
        <v>1100</v>
      </c>
      <c r="E45" s="1451"/>
      <c r="F45" s="121">
        <f t="shared" si="7"/>
        <v>0</v>
      </c>
      <c r="G45" s="202"/>
    </row>
    <row r="46" spans="1:7" s="18" customFormat="1">
      <c r="A46" s="392"/>
      <c r="B46" s="209" t="s">
        <v>296</v>
      </c>
      <c r="C46" s="11" t="s">
        <v>5</v>
      </c>
      <c r="D46" s="11">
        <v>388</v>
      </c>
      <c r="E46" s="1451"/>
      <c r="F46" s="121">
        <f>E46*D46</f>
        <v>0</v>
      </c>
      <c r="G46" s="202"/>
    </row>
    <row r="47" spans="1:7" s="18" customFormat="1">
      <c r="A47" s="392"/>
      <c r="B47" s="209" t="s">
        <v>297</v>
      </c>
      <c r="C47" s="11" t="s">
        <v>5</v>
      </c>
      <c r="D47" s="11">
        <v>98</v>
      </c>
      <c r="E47" s="1451"/>
      <c r="F47" s="121">
        <f>E47*D47</f>
        <v>0</v>
      </c>
      <c r="G47" s="202"/>
    </row>
    <row r="48" spans="1:7" s="18" customFormat="1">
      <c r="A48" s="392"/>
      <c r="B48" s="209" t="s">
        <v>35</v>
      </c>
      <c r="C48" s="11" t="s">
        <v>30</v>
      </c>
      <c r="D48" s="11">
        <v>1900</v>
      </c>
      <c r="E48" s="1451"/>
      <c r="F48" s="121">
        <f t="shared" ref="F48:F50" si="8">E48*D48</f>
        <v>0</v>
      </c>
      <c r="G48" s="202"/>
    </row>
    <row r="49" spans="1:8" s="18" customFormat="1">
      <c r="A49" s="392"/>
      <c r="B49" s="209" t="s">
        <v>298</v>
      </c>
      <c r="C49" s="11" t="s">
        <v>5</v>
      </c>
      <c r="D49" s="11">
        <v>24</v>
      </c>
      <c r="E49" s="1451"/>
      <c r="F49" s="121">
        <f t="shared" si="8"/>
        <v>0</v>
      </c>
      <c r="G49" s="202"/>
    </row>
    <row r="50" spans="1:8" s="18" customFormat="1">
      <c r="A50" s="392"/>
      <c r="B50" s="209" t="s">
        <v>299</v>
      </c>
      <c r="C50" s="11" t="s">
        <v>5</v>
      </c>
      <c r="D50" s="11">
        <v>194</v>
      </c>
      <c r="E50" s="1451"/>
      <c r="F50" s="121">
        <f t="shared" si="8"/>
        <v>0</v>
      </c>
      <c r="G50" s="202"/>
    </row>
    <row r="51" spans="1:8" s="18" customFormat="1">
      <c r="A51" s="1151"/>
      <c r="B51" s="210"/>
      <c r="C51" s="211"/>
      <c r="D51" s="211"/>
      <c r="E51" s="1205"/>
      <c r="F51" s="212"/>
      <c r="G51" s="202"/>
    </row>
    <row r="52" spans="1:8" s="2" customFormat="1">
      <c r="A52" s="1152"/>
      <c r="B52" s="181"/>
      <c r="C52" s="218"/>
      <c r="E52" s="1206"/>
    </row>
    <row r="53" spans="1:8" s="2" customFormat="1" ht="75">
      <c r="A53" s="1153">
        <f>A43+0.01</f>
        <v>1.08</v>
      </c>
      <c r="B53" s="660" t="s">
        <v>300</v>
      </c>
      <c r="C53" s="217" t="s">
        <v>57</v>
      </c>
      <c r="D53" s="217"/>
      <c r="E53" s="1207"/>
      <c r="F53" s="220"/>
    </row>
    <row r="54" spans="1:8" s="18" customFormat="1" ht="15">
      <c r="A54" s="1147"/>
      <c r="B54" s="10" t="s">
        <v>301</v>
      </c>
      <c r="C54" s="10" t="s">
        <v>6</v>
      </c>
      <c r="D54" s="11">
        <v>61</v>
      </c>
      <c r="E54" s="1454"/>
      <c r="F54" s="17">
        <f t="shared" ref="F54" si="9">E54*D54</f>
        <v>0</v>
      </c>
      <c r="G54" s="30"/>
      <c r="H54" s="30"/>
    </row>
    <row r="55" spans="1:8" s="18" customFormat="1">
      <c r="A55" s="1154"/>
      <c r="B55" s="26"/>
      <c r="C55" s="20"/>
      <c r="D55" s="122"/>
      <c r="E55" s="1209"/>
      <c r="F55" s="27"/>
      <c r="G55" s="30"/>
      <c r="H55" s="30"/>
    </row>
    <row r="56" spans="1:8" s="2" customFormat="1">
      <c r="A56" s="31"/>
      <c r="B56" s="181"/>
      <c r="C56" s="181"/>
      <c r="E56" s="1206"/>
    </row>
    <row r="57" spans="1:8" s="2" customFormat="1" ht="409.6">
      <c r="A57" s="1147">
        <f>A53+0.01</f>
        <v>1.0900000000000001</v>
      </c>
      <c r="B57" s="16" t="s">
        <v>302</v>
      </c>
      <c r="C57" s="16" t="s">
        <v>57</v>
      </c>
      <c r="D57" s="217"/>
      <c r="E57" s="1207"/>
      <c r="F57" s="220"/>
    </row>
    <row r="58" spans="1:8" s="18" customFormat="1" ht="30">
      <c r="A58" s="1147"/>
      <c r="B58" s="10" t="s">
        <v>303</v>
      </c>
      <c r="C58" s="10" t="s">
        <v>6</v>
      </c>
      <c r="D58" s="187">
        <v>9</v>
      </c>
      <c r="E58" s="1454"/>
      <c r="F58" s="17">
        <f t="shared" ref="F58" si="10">E58*D58</f>
        <v>0</v>
      </c>
      <c r="G58" s="30"/>
    </row>
    <row r="59" spans="1:8" s="18" customFormat="1">
      <c r="A59" s="1154"/>
      <c r="B59" s="26"/>
      <c r="C59" s="188"/>
      <c r="D59" s="122"/>
      <c r="E59" s="1209"/>
      <c r="F59" s="30"/>
      <c r="G59" s="30"/>
    </row>
    <row r="60" spans="1:8" s="2" customFormat="1">
      <c r="A60" s="1152"/>
      <c r="B60" s="181"/>
      <c r="C60" s="218"/>
      <c r="E60" s="1206"/>
    </row>
    <row r="61" spans="1:8" s="2" customFormat="1" ht="356">
      <c r="A61" s="1147">
        <f>A57+0.01</f>
        <v>1.1000000000000001</v>
      </c>
      <c r="B61" s="16" t="s">
        <v>304</v>
      </c>
      <c r="C61" s="16" t="s">
        <v>57</v>
      </c>
      <c r="D61" s="217"/>
      <c r="E61" s="1207"/>
      <c r="F61" s="220"/>
    </row>
    <row r="62" spans="1:8" s="18" customFormat="1" ht="15">
      <c r="A62" s="1147"/>
      <c r="B62" s="10"/>
      <c r="C62" s="10" t="s">
        <v>6</v>
      </c>
      <c r="D62" s="187">
        <v>7</v>
      </c>
      <c r="E62" s="1454"/>
      <c r="F62" s="17">
        <f t="shared" ref="F62" si="11">E62*D62</f>
        <v>0</v>
      </c>
      <c r="G62" s="30"/>
    </row>
    <row r="63" spans="1:8" s="18" customFormat="1">
      <c r="A63" s="1154"/>
      <c r="B63" s="26"/>
      <c r="C63" s="188"/>
      <c r="D63" s="122"/>
      <c r="E63" s="1209"/>
      <c r="F63" s="30"/>
      <c r="G63" s="30"/>
    </row>
    <row r="64" spans="1:8" s="2" customFormat="1">
      <c r="A64" s="1152"/>
      <c r="B64" s="181"/>
      <c r="C64" s="218"/>
      <c r="E64" s="1206"/>
    </row>
    <row r="65" spans="1:8" s="2" customFormat="1" ht="135">
      <c r="A65" s="1147">
        <f>A61+0.01</f>
        <v>1.1100000000000001</v>
      </c>
      <c r="B65" s="16" t="s">
        <v>1173</v>
      </c>
      <c r="C65" s="16" t="s">
        <v>57</v>
      </c>
      <c r="D65" s="217"/>
      <c r="E65" s="1207"/>
      <c r="F65" s="220"/>
    </row>
    <row r="66" spans="1:8" s="18" customFormat="1" ht="15">
      <c r="A66" s="1147"/>
      <c r="B66" s="10"/>
      <c r="C66" s="10" t="s">
        <v>6</v>
      </c>
      <c r="D66" s="187">
        <v>5</v>
      </c>
      <c r="E66" s="1454"/>
      <c r="F66" s="17">
        <f t="shared" ref="F66" si="12">E66*D66</f>
        <v>0</v>
      </c>
      <c r="G66" s="30"/>
    </row>
    <row r="67" spans="1:8" s="18" customFormat="1">
      <c r="A67" s="1154"/>
      <c r="B67" s="26"/>
      <c r="C67" s="188"/>
      <c r="D67" s="122"/>
      <c r="E67" s="1209"/>
      <c r="F67" s="30"/>
      <c r="G67" s="30"/>
    </row>
    <row r="68" spans="1:8" s="2" customFormat="1">
      <c r="A68" s="1152"/>
      <c r="B68" s="181"/>
      <c r="C68" s="218"/>
      <c r="E68" s="1206"/>
    </row>
    <row r="69" spans="1:8" s="18" customFormat="1" ht="30">
      <c r="A69" s="1147">
        <f>A65+0.01</f>
        <v>1.1200000000000001</v>
      </c>
      <c r="B69" s="10" t="s">
        <v>37</v>
      </c>
      <c r="C69" s="11"/>
      <c r="D69" s="11"/>
      <c r="E69" s="1210"/>
      <c r="F69" s="17"/>
      <c r="G69" s="30"/>
      <c r="H69" s="30"/>
    </row>
    <row r="70" spans="1:8" s="18" customFormat="1" ht="15">
      <c r="A70" s="1147"/>
      <c r="B70" s="10" t="s">
        <v>27</v>
      </c>
      <c r="C70" s="11" t="s">
        <v>6</v>
      </c>
      <c r="D70" s="11">
        <v>20</v>
      </c>
      <c r="E70" s="1455"/>
      <c r="F70" s="17">
        <f t="shared" ref="F70" si="13">E70*D70</f>
        <v>0</v>
      </c>
      <c r="G70" s="30"/>
      <c r="H70" s="30"/>
    </row>
    <row r="71" spans="1:8" s="18" customFormat="1">
      <c r="A71" s="1154"/>
      <c r="B71" s="26"/>
      <c r="C71" s="20"/>
      <c r="D71" s="20"/>
      <c r="E71" s="1211"/>
      <c r="F71" s="27"/>
      <c r="G71" s="30"/>
      <c r="H71" s="30"/>
    </row>
    <row r="72" spans="1:8" s="18" customFormat="1">
      <c r="A72" s="1154"/>
      <c r="B72" s="26"/>
      <c r="C72" s="20"/>
      <c r="D72" s="20"/>
      <c r="E72" s="1211"/>
      <c r="F72" s="27"/>
      <c r="G72" s="30"/>
      <c r="H72" s="30"/>
    </row>
    <row r="73" spans="1:8" s="18" customFormat="1" ht="15">
      <c r="A73" s="1147">
        <f>A69+0.01</f>
        <v>1.1300000000000001</v>
      </c>
      <c r="B73" s="10" t="s">
        <v>38</v>
      </c>
      <c r="C73" s="11"/>
      <c r="D73" s="11"/>
      <c r="E73" s="1210"/>
      <c r="F73" s="17"/>
      <c r="G73" s="30"/>
      <c r="H73" s="30"/>
    </row>
    <row r="74" spans="1:8" s="18" customFormat="1" ht="15">
      <c r="A74" s="1147"/>
      <c r="B74" s="10" t="s">
        <v>27</v>
      </c>
      <c r="C74" s="11" t="s">
        <v>6</v>
      </c>
      <c r="D74" s="11">
        <v>10</v>
      </c>
      <c r="E74" s="1455"/>
      <c r="F74" s="17">
        <f t="shared" ref="F74" si="14">E74*D74</f>
        <v>0</v>
      </c>
      <c r="G74" s="30"/>
      <c r="H74" s="30"/>
    </row>
    <row r="75" spans="1:8" s="18" customFormat="1">
      <c r="A75" s="1154"/>
      <c r="B75" s="26"/>
      <c r="C75" s="20"/>
      <c r="D75" s="20"/>
      <c r="E75" s="1211"/>
      <c r="F75" s="27"/>
      <c r="G75" s="30"/>
      <c r="H75" s="30"/>
    </row>
    <row r="76" spans="1:8" s="18" customFormat="1">
      <c r="A76" s="1154"/>
      <c r="B76" s="26"/>
      <c r="C76" s="20"/>
      <c r="D76" s="20"/>
      <c r="E76" s="1211"/>
      <c r="F76" s="27"/>
      <c r="G76" s="30"/>
      <c r="H76" s="30"/>
    </row>
    <row r="77" spans="1:8" s="18" customFormat="1" ht="45">
      <c r="A77" s="1155">
        <f>A73+0.01</f>
        <v>1.1400000000000001</v>
      </c>
      <c r="B77" s="168" t="s">
        <v>1325</v>
      </c>
      <c r="C77" s="213"/>
      <c r="D77" s="213"/>
      <c r="E77" s="1212"/>
      <c r="F77" s="170"/>
      <c r="G77" s="214"/>
      <c r="H77" s="155"/>
    </row>
    <row r="78" spans="1:8" s="18" customFormat="1">
      <c r="A78" s="1155"/>
      <c r="B78" s="171" t="s">
        <v>41</v>
      </c>
      <c r="C78" s="213" t="s">
        <v>22</v>
      </c>
      <c r="D78" s="213">
        <v>88</v>
      </c>
      <c r="E78" s="1456"/>
      <c r="F78" s="170">
        <f>SUM(F13:F70)*0.01</f>
        <v>0</v>
      </c>
      <c r="G78" s="23"/>
      <c r="H78" s="155"/>
    </row>
    <row r="79" spans="1:8" s="18" customFormat="1">
      <c r="A79" s="1155"/>
      <c r="B79" s="171" t="s">
        <v>42</v>
      </c>
      <c r="C79" s="213" t="s">
        <v>22</v>
      </c>
      <c r="D79" s="213">
        <v>68</v>
      </c>
      <c r="E79" s="1456"/>
      <c r="F79" s="170">
        <f t="shared" ref="F78:F79" si="15">E79*D79</f>
        <v>0</v>
      </c>
      <c r="G79" s="23"/>
      <c r="H79" s="155"/>
    </row>
    <row r="80" spans="1:8" s="18" customFormat="1">
      <c r="A80" s="1155"/>
      <c r="B80" s="171" t="s">
        <v>58</v>
      </c>
      <c r="C80" s="213" t="s">
        <v>22</v>
      </c>
      <c r="D80" s="213">
        <v>0</v>
      </c>
      <c r="E80" s="1456"/>
      <c r="F80" s="170">
        <f t="shared" ref="F80:F83" si="16">E80*D80</f>
        <v>0</v>
      </c>
      <c r="G80" s="23"/>
      <c r="H80" s="155"/>
    </row>
    <row r="81" spans="1:8" s="18" customFormat="1">
      <c r="A81" s="1155"/>
      <c r="B81" s="171" t="s">
        <v>59</v>
      </c>
      <c r="C81" s="213" t="s">
        <v>22</v>
      </c>
      <c r="D81" s="213">
        <v>74</v>
      </c>
      <c r="E81" s="1456"/>
      <c r="F81" s="170">
        <f t="shared" si="16"/>
        <v>0</v>
      </c>
      <c r="G81" s="23"/>
      <c r="H81" s="155"/>
    </row>
    <row r="82" spans="1:8" s="18" customFormat="1">
      <c r="A82" s="1155"/>
      <c r="B82" s="171" t="s">
        <v>312</v>
      </c>
      <c r="C82" s="213" t="s">
        <v>22</v>
      </c>
      <c r="D82" s="213">
        <v>120</v>
      </c>
      <c r="E82" s="1456"/>
      <c r="F82" s="170">
        <f t="shared" ref="F82" si="17">E82*D82</f>
        <v>0</v>
      </c>
      <c r="G82" s="23"/>
      <c r="H82" s="155"/>
    </row>
    <row r="83" spans="1:8" s="18" customFormat="1">
      <c r="A83" s="1155"/>
      <c r="B83" s="171" t="s">
        <v>313</v>
      </c>
      <c r="C83" s="213" t="s">
        <v>5</v>
      </c>
      <c r="D83" s="213">
        <v>118</v>
      </c>
      <c r="E83" s="1456"/>
      <c r="F83" s="170">
        <f t="shared" si="16"/>
        <v>0</v>
      </c>
      <c r="G83" s="23"/>
      <c r="H83" s="155"/>
    </row>
    <row r="84" spans="1:8" s="18" customFormat="1">
      <c r="A84" s="1156"/>
      <c r="B84" s="74"/>
      <c r="C84" s="73"/>
      <c r="D84" s="73"/>
      <c r="E84" s="1214"/>
      <c r="F84" s="174"/>
      <c r="G84" s="23"/>
      <c r="H84" s="155"/>
    </row>
    <row r="85" spans="1:8" s="18" customFormat="1">
      <c r="A85" s="1156"/>
      <c r="B85" s="74"/>
      <c r="C85" s="73"/>
      <c r="D85" s="73"/>
      <c r="E85" s="1214"/>
      <c r="F85" s="174"/>
      <c r="G85" s="23"/>
      <c r="H85" s="155"/>
    </row>
    <row r="86" spans="1:8" s="18" customFormat="1" ht="45">
      <c r="A86" s="1147">
        <f>A77+0.01</f>
        <v>1.1500000000000001</v>
      </c>
      <c r="B86" s="175" t="s">
        <v>43</v>
      </c>
      <c r="C86" s="11"/>
      <c r="D86" s="11"/>
      <c r="E86" s="1215"/>
      <c r="F86" s="121"/>
    </row>
    <row r="87" spans="1:8" s="18" customFormat="1">
      <c r="A87" s="1155"/>
      <c r="B87" s="171" t="s">
        <v>41</v>
      </c>
      <c r="C87" s="213" t="s">
        <v>22</v>
      </c>
      <c r="D87" s="213">
        <v>88</v>
      </c>
      <c r="E87" s="1456"/>
      <c r="F87" s="170">
        <f t="shared" ref="F87:F92" si="18">E87*D87</f>
        <v>0</v>
      </c>
      <c r="G87" s="23"/>
      <c r="H87" s="155"/>
    </row>
    <row r="88" spans="1:8" s="18" customFormat="1">
      <c r="A88" s="1155"/>
      <c r="B88" s="171" t="s">
        <v>42</v>
      </c>
      <c r="C88" s="213" t="s">
        <v>22</v>
      </c>
      <c r="D88" s="213">
        <v>68</v>
      </c>
      <c r="E88" s="1456"/>
      <c r="F88" s="170">
        <f t="shared" si="18"/>
        <v>0</v>
      </c>
      <c r="G88" s="23"/>
      <c r="H88" s="155"/>
    </row>
    <row r="89" spans="1:8" s="18" customFormat="1">
      <c r="A89" s="1155"/>
      <c r="B89" s="171" t="s">
        <v>58</v>
      </c>
      <c r="C89" s="213" t="s">
        <v>22</v>
      </c>
      <c r="D89" s="213">
        <v>0</v>
      </c>
      <c r="E89" s="1456"/>
      <c r="F89" s="170">
        <f t="shared" si="18"/>
        <v>0</v>
      </c>
      <c r="G89" s="23"/>
      <c r="H89" s="155"/>
    </row>
    <row r="90" spans="1:8" s="18" customFormat="1">
      <c r="A90" s="1155"/>
      <c r="B90" s="171" t="s">
        <v>59</v>
      </c>
      <c r="C90" s="213" t="s">
        <v>22</v>
      </c>
      <c r="D90" s="213">
        <v>74</v>
      </c>
      <c r="E90" s="1456"/>
      <c r="F90" s="170">
        <f t="shared" si="18"/>
        <v>0</v>
      </c>
      <c r="G90" s="23"/>
      <c r="H90" s="155"/>
    </row>
    <row r="91" spans="1:8" s="18" customFormat="1">
      <c r="A91" s="1155"/>
      <c r="B91" s="171" t="s">
        <v>312</v>
      </c>
      <c r="C91" s="213" t="s">
        <v>22</v>
      </c>
      <c r="D91" s="213">
        <v>120</v>
      </c>
      <c r="E91" s="1456"/>
      <c r="F91" s="170">
        <f t="shared" si="18"/>
        <v>0</v>
      </c>
      <c r="G91" s="23"/>
      <c r="H91" s="155"/>
    </row>
    <row r="92" spans="1:8" s="18" customFormat="1">
      <c r="A92" s="1155"/>
      <c r="B92" s="171" t="s">
        <v>313</v>
      </c>
      <c r="C92" s="213" t="s">
        <v>5</v>
      </c>
      <c r="D92" s="213">
        <v>118</v>
      </c>
      <c r="E92" s="1456"/>
      <c r="F92" s="170">
        <f t="shared" si="18"/>
        <v>0</v>
      </c>
      <c r="G92" s="23"/>
      <c r="H92" s="155"/>
    </row>
    <row r="93" spans="1:8" s="18" customFormat="1">
      <c r="A93" s="30"/>
      <c r="C93" s="20"/>
      <c r="D93" s="20"/>
      <c r="E93" s="1216"/>
      <c r="F93" s="157"/>
      <c r="G93" s="1"/>
    </row>
    <row r="94" spans="1:8" s="18" customFormat="1">
      <c r="A94" s="30"/>
      <c r="C94" s="20"/>
      <c r="D94" s="20"/>
      <c r="E94" s="1216"/>
      <c r="F94" s="157"/>
      <c r="G94" s="1"/>
    </row>
    <row r="95" spans="1:8" s="18" customFormat="1" ht="30">
      <c r="A95" s="1153">
        <f>A86+0.01</f>
        <v>1.1600000000000001</v>
      </c>
      <c r="B95" s="175" t="s">
        <v>44</v>
      </c>
      <c r="C95" s="11"/>
      <c r="D95" s="11"/>
      <c r="E95" s="1199"/>
      <c r="F95" s="202"/>
    </row>
    <row r="96" spans="1:8" s="18" customFormat="1">
      <c r="A96" s="1153"/>
      <c r="B96" s="13"/>
      <c r="C96" s="11" t="s">
        <v>29</v>
      </c>
      <c r="D96" s="11">
        <v>20</v>
      </c>
      <c r="E96" s="1451"/>
      <c r="F96" s="121">
        <f>E96*D96</f>
        <v>0</v>
      </c>
    </row>
    <row r="97" spans="1:11" s="18" customFormat="1">
      <c r="A97" s="1157"/>
      <c r="C97" s="20"/>
      <c r="D97" s="20"/>
      <c r="E97" s="1200"/>
      <c r="F97" s="157"/>
    </row>
    <row r="98" spans="1:11" s="18" customFormat="1">
      <c r="A98" s="1157"/>
      <c r="C98" s="20"/>
      <c r="D98" s="20"/>
      <c r="E98" s="1200"/>
      <c r="F98" s="155"/>
    </row>
    <row r="99" spans="1:11" s="18" customFormat="1" ht="60">
      <c r="A99" s="1153">
        <f>A95+0.01</f>
        <v>1.1700000000000002</v>
      </c>
      <c r="B99" s="175" t="s">
        <v>45</v>
      </c>
      <c r="C99" s="11"/>
      <c r="D99" s="11"/>
      <c r="E99" s="1199"/>
      <c r="F99" s="202"/>
    </row>
    <row r="100" spans="1:11" s="18" customFormat="1">
      <c r="A100" s="1153"/>
      <c r="B100" s="13" t="s">
        <v>46</v>
      </c>
      <c r="C100" s="11" t="s">
        <v>5</v>
      </c>
      <c r="D100" s="11">
        <v>44</v>
      </c>
      <c r="E100" s="1451"/>
      <c r="F100" s="121">
        <f t="shared" ref="F100:F101" si="19">E100*D100</f>
        <v>0</v>
      </c>
    </row>
    <row r="101" spans="1:11" s="18" customFormat="1">
      <c r="A101" s="1153"/>
      <c r="B101" s="13" t="s">
        <v>47</v>
      </c>
      <c r="C101" s="11" t="s">
        <v>5</v>
      </c>
      <c r="D101" s="11">
        <v>34</v>
      </c>
      <c r="E101" s="1451"/>
      <c r="F101" s="121">
        <f t="shared" si="19"/>
        <v>0</v>
      </c>
    </row>
    <row r="102" spans="1:11" s="18" customFormat="1">
      <c r="A102" s="1153"/>
      <c r="B102" s="13" t="s">
        <v>61</v>
      </c>
      <c r="C102" s="11" t="s">
        <v>5</v>
      </c>
      <c r="D102" s="11">
        <v>0</v>
      </c>
      <c r="E102" s="1451"/>
      <c r="F102" s="121">
        <f t="shared" ref="F102:F103" si="20">E102*D102</f>
        <v>0</v>
      </c>
    </row>
    <row r="103" spans="1:11" s="18" customFormat="1">
      <c r="A103" s="1153"/>
      <c r="B103" s="13" t="s">
        <v>62</v>
      </c>
      <c r="C103" s="11" t="s">
        <v>5</v>
      </c>
      <c r="D103" s="11">
        <v>30</v>
      </c>
      <c r="E103" s="1451"/>
      <c r="F103" s="121">
        <f t="shared" si="20"/>
        <v>0</v>
      </c>
    </row>
    <row r="104" spans="1:11" s="18" customFormat="1">
      <c r="A104" s="1153"/>
      <c r="B104" s="13" t="s">
        <v>314</v>
      </c>
      <c r="C104" s="11" t="s">
        <v>5</v>
      </c>
      <c r="D104" s="11">
        <v>40</v>
      </c>
      <c r="E104" s="1451"/>
      <c r="F104" s="121">
        <f t="shared" ref="F104" si="21">E104*D104</f>
        <v>0</v>
      </c>
    </row>
    <row r="105" spans="1:11" s="18" customFormat="1">
      <c r="A105" s="1157"/>
      <c r="C105" s="20"/>
      <c r="D105" s="20"/>
      <c r="E105" s="1200"/>
      <c r="F105" s="157"/>
    </row>
    <row r="106" spans="1:11">
      <c r="B106" s="88"/>
      <c r="E106" s="1197"/>
      <c r="F106" s="89"/>
      <c r="G106" s="24"/>
      <c r="H106" s="89"/>
      <c r="I106" s="90"/>
      <c r="J106" s="91"/>
      <c r="K106" s="91"/>
    </row>
    <row r="107" spans="1:11" ht="15">
      <c r="B107" s="645" t="s">
        <v>317</v>
      </c>
      <c r="E107" s="1197"/>
      <c r="F107" s="89"/>
      <c r="G107" s="24"/>
      <c r="H107" s="89"/>
      <c r="I107" s="90"/>
      <c r="J107" s="91"/>
      <c r="K107" s="91"/>
    </row>
    <row r="108" spans="1:11">
      <c r="B108" s="88"/>
      <c r="E108" s="1197"/>
      <c r="F108" s="89"/>
      <c r="G108" s="24"/>
      <c r="H108" s="89"/>
      <c r="I108" s="90"/>
      <c r="J108" s="91"/>
      <c r="K108" s="91"/>
    </row>
    <row r="109" spans="1:11" s="29" customFormat="1" ht="75">
      <c r="A109" s="1158">
        <f>A99+0.01</f>
        <v>1.1800000000000002</v>
      </c>
      <c r="B109" s="476" t="s">
        <v>318</v>
      </c>
      <c r="C109" s="661"/>
      <c r="D109" s="662"/>
      <c r="E109" s="1217"/>
      <c r="F109" s="663"/>
    </row>
    <row r="110" spans="1:11" s="29" customFormat="1" ht="15">
      <c r="A110" s="1159"/>
      <c r="B110" s="36" t="s">
        <v>319</v>
      </c>
      <c r="C110" s="664" t="s">
        <v>24</v>
      </c>
      <c r="D110" s="665">
        <v>1</v>
      </c>
      <c r="E110" s="1457"/>
      <c r="F110" s="666">
        <f>D110*E110</f>
        <v>0</v>
      </c>
    </row>
    <row r="111" spans="1:11" s="29" customFormat="1" ht="15">
      <c r="A111" s="1159"/>
      <c r="B111" s="36" t="s">
        <v>320</v>
      </c>
      <c r="C111" s="664" t="s">
        <v>24</v>
      </c>
      <c r="D111" s="665">
        <v>2</v>
      </c>
      <c r="E111" s="1457"/>
      <c r="F111" s="666">
        <f t="shared" ref="F111:F112" si="22">D111*E111</f>
        <v>0</v>
      </c>
    </row>
    <row r="112" spans="1:11" s="29" customFormat="1" ht="15">
      <c r="A112" s="1159"/>
      <c r="B112" s="36" t="s">
        <v>321</v>
      </c>
      <c r="C112" s="664" t="s">
        <v>24</v>
      </c>
      <c r="D112" s="665">
        <v>6</v>
      </c>
      <c r="E112" s="1457"/>
      <c r="F112" s="666">
        <f t="shared" si="22"/>
        <v>0</v>
      </c>
    </row>
    <row r="113" spans="1:8" s="29" customFormat="1">
      <c r="A113" s="1160"/>
      <c r="B113" s="667"/>
      <c r="C113" s="668"/>
      <c r="D113" s="669"/>
      <c r="E113" s="1218"/>
      <c r="F113" s="670"/>
    </row>
    <row r="114" spans="1:8" s="29" customFormat="1">
      <c r="A114" s="1154"/>
      <c r="B114" s="2"/>
      <c r="C114" s="671"/>
      <c r="D114" s="672"/>
      <c r="E114" s="1219"/>
      <c r="F114" s="673"/>
    </row>
    <row r="115" spans="1:8" s="18" customFormat="1" ht="30">
      <c r="A115" s="1147">
        <f>A109+0.01</f>
        <v>1.1900000000000002</v>
      </c>
      <c r="B115" s="10" t="s">
        <v>37</v>
      </c>
      <c r="C115" s="11"/>
      <c r="D115" s="11"/>
      <c r="E115" s="1210"/>
      <c r="F115" s="17"/>
      <c r="G115" s="30"/>
      <c r="H115" s="30"/>
    </row>
    <row r="116" spans="1:8" s="18" customFormat="1" ht="15">
      <c r="A116" s="1147"/>
      <c r="B116" s="10" t="s">
        <v>228</v>
      </c>
      <c r="C116" s="11" t="s">
        <v>6</v>
      </c>
      <c r="D116" s="11">
        <v>1</v>
      </c>
      <c r="E116" s="1455"/>
      <c r="F116" s="17">
        <f t="shared" ref="F116" si="23">E116*D116</f>
        <v>0</v>
      </c>
      <c r="G116" s="30"/>
      <c r="H116" s="30"/>
    </row>
    <row r="117" spans="1:8" s="18" customFormat="1">
      <c r="A117" s="1154"/>
      <c r="B117" s="26"/>
      <c r="C117" s="20"/>
      <c r="D117" s="20"/>
      <c r="E117" s="1211"/>
      <c r="F117" s="27"/>
      <c r="G117" s="30"/>
      <c r="H117" s="30"/>
    </row>
    <row r="118" spans="1:8" s="18" customFormat="1">
      <c r="A118" s="1154"/>
      <c r="B118" s="26"/>
      <c r="C118" s="20"/>
      <c r="D118" s="20"/>
      <c r="E118" s="1211"/>
      <c r="F118" s="27"/>
      <c r="G118" s="30"/>
      <c r="H118" s="30"/>
    </row>
    <row r="119" spans="1:8" s="18" customFormat="1" ht="15">
      <c r="A119" s="1147">
        <f>A115+0.01</f>
        <v>1.2000000000000002</v>
      </c>
      <c r="B119" s="10" t="s">
        <v>38</v>
      </c>
      <c r="C119" s="11"/>
      <c r="D119" s="11"/>
      <c r="E119" s="1210"/>
      <c r="F119" s="17"/>
      <c r="G119" s="30"/>
      <c r="H119" s="30"/>
    </row>
    <row r="120" spans="1:8" s="18" customFormat="1" ht="15">
      <c r="A120" s="1147"/>
      <c r="B120" s="10" t="s">
        <v>228</v>
      </c>
      <c r="C120" s="11" t="s">
        <v>6</v>
      </c>
      <c r="D120" s="11">
        <v>1</v>
      </c>
      <c r="E120" s="1455"/>
      <c r="F120" s="17">
        <f t="shared" ref="F120" si="24">E120*D120</f>
        <v>0</v>
      </c>
      <c r="G120" s="30"/>
      <c r="H120" s="30"/>
    </row>
    <row r="121" spans="1:8" s="18" customFormat="1">
      <c r="A121" s="1154"/>
      <c r="B121" s="26"/>
      <c r="C121" s="20"/>
      <c r="D121" s="20"/>
      <c r="E121" s="1211"/>
      <c r="F121" s="27"/>
      <c r="G121" s="30"/>
      <c r="H121" s="30"/>
    </row>
    <row r="122" spans="1:8" s="18" customFormat="1">
      <c r="A122" s="1154"/>
      <c r="B122" s="26"/>
      <c r="C122" s="20"/>
      <c r="D122" s="20"/>
      <c r="E122" s="1211"/>
      <c r="F122" s="27"/>
      <c r="G122" s="30"/>
      <c r="H122" s="30"/>
    </row>
    <row r="123" spans="1:8" s="18" customFormat="1" ht="60">
      <c r="A123" s="1155">
        <f>A119+0.01</f>
        <v>1.2100000000000002</v>
      </c>
      <c r="B123" s="168" t="s">
        <v>39</v>
      </c>
      <c r="C123" s="213"/>
      <c r="D123" s="213"/>
      <c r="E123" s="1212"/>
      <c r="F123" s="170"/>
      <c r="G123" s="214"/>
      <c r="H123" s="155"/>
    </row>
    <row r="124" spans="1:8" s="18" customFormat="1">
      <c r="A124" s="1155"/>
      <c r="B124" s="171" t="s">
        <v>322</v>
      </c>
      <c r="C124" s="213" t="s">
        <v>22</v>
      </c>
      <c r="D124" s="213">
        <v>84</v>
      </c>
      <c r="E124" s="1456"/>
      <c r="F124" s="170">
        <f t="shared" ref="F124:F125" si="25">E124*D124</f>
        <v>0</v>
      </c>
      <c r="G124" s="23"/>
      <c r="H124" s="155"/>
    </row>
    <row r="125" spans="1:8" s="18" customFormat="1">
      <c r="A125" s="1155"/>
      <c r="B125" s="171" t="s">
        <v>40</v>
      </c>
      <c r="C125" s="213" t="s">
        <v>22</v>
      </c>
      <c r="D125" s="213">
        <v>58</v>
      </c>
      <c r="E125" s="1456"/>
      <c r="F125" s="170">
        <f t="shared" si="25"/>
        <v>0</v>
      </c>
      <c r="G125" s="23"/>
      <c r="H125" s="155"/>
    </row>
    <row r="126" spans="1:8" s="18" customFormat="1">
      <c r="A126" s="1155"/>
      <c r="B126" s="171" t="s">
        <v>41</v>
      </c>
      <c r="C126" s="213" t="s">
        <v>22</v>
      </c>
      <c r="D126" s="213">
        <v>130</v>
      </c>
      <c r="E126" s="1456"/>
      <c r="F126" s="170">
        <f t="shared" ref="F126:F127" si="26">E126*D126</f>
        <v>0</v>
      </c>
      <c r="G126" s="23"/>
      <c r="H126" s="155"/>
    </row>
    <row r="127" spans="1:8" s="18" customFormat="1">
      <c r="A127" s="1155"/>
      <c r="B127" s="171" t="s">
        <v>323</v>
      </c>
      <c r="C127" s="213" t="s">
        <v>5</v>
      </c>
      <c r="D127" s="213">
        <v>108</v>
      </c>
      <c r="E127" s="1456"/>
      <c r="F127" s="170">
        <f>SUM(F11:F123)*0.02</f>
        <v>0</v>
      </c>
      <c r="G127" s="23"/>
      <c r="H127" s="155"/>
    </row>
    <row r="128" spans="1:8" s="18" customFormat="1">
      <c r="A128" s="1156"/>
      <c r="B128" s="74"/>
      <c r="C128" s="73"/>
      <c r="D128" s="73"/>
      <c r="E128" s="1214"/>
      <c r="F128" s="174"/>
      <c r="G128" s="23"/>
      <c r="H128" s="155"/>
    </row>
    <row r="129" spans="1:8" s="18" customFormat="1">
      <c r="A129" s="1156"/>
      <c r="B129" s="74"/>
      <c r="C129" s="73"/>
      <c r="D129" s="73"/>
      <c r="E129" s="1214"/>
      <c r="F129" s="174"/>
      <c r="G129" s="23"/>
      <c r="H129" s="155"/>
    </row>
    <row r="130" spans="1:8" s="18" customFormat="1" ht="45">
      <c r="A130" s="1147">
        <f>A123+0.01</f>
        <v>1.2200000000000002</v>
      </c>
      <c r="B130" s="175" t="s">
        <v>43</v>
      </c>
      <c r="C130" s="11"/>
      <c r="D130" s="11"/>
      <c r="E130" s="1215"/>
      <c r="F130" s="121"/>
    </row>
    <row r="131" spans="1:8" s="18" customFormat="1">
      <c r="A131" s="1155"/>
      <c r="B131" s="171" t="s">
        <v>322</v>
      </c>
      <c r="C131" s="213" t="s">
        <v>22</v>
      </c>
      <c r="D131" s="213">
        <v>84</v>
      </c>
      <c r="E131" s="1456"/>
      <c r="F131" s="170">
        <f t="shared" ref="F131:F134" si="27">E131*D131</f>
        <v>0</v>
      </c>
      <c r="G131" s="23"/>
      <c r="H131" s="155"/>
    </row>
    <row r="132" spans="1:8" s="18" customFormat="1">
      <c r="A132" s="1155"/>
      <c r="B132" s="171" t="s">
        <v>40</v>
      </c>
      <c r="C132" s="213" t="s">
        <v>22</v>
      </c>
      <c r="D132" s="213">
        <v>58</v>
      </c>
      <c r="E132" s="1456"/>
      <c r="F132" s="170">
        <f t="shared" si="27"/>
        <v>0</v>
      </c>
      <c r="G132" s="23"/>
      <c r="H132" s="155"/>
    </row>
    <row r="133" spans="1:8" s="18" customFormat="1">
      <c r="A133" s="1155"/>
      <c r="B133" s="171" t="s">
        <v>41</v>
      </c>
      <c r="C133" s="213" t="s">
        <v>22</v>
      </c>
      <c r="D133" s="213">
        <v>130</v>
      </c>
      <c r="E133" s="1456"/>
      <c r="F133" s="170">
        <f t="shared" si="27"/>
        <v>0</v>
      </c>
      <c r="G133" s="23"/>
      <c r="H133" s="155"/>
    </row>
    <row r="134" spans="1:8" s="18" customFormat="1">
      <c r="A134" s="1155"/>
      <c r="B134" s="171" t="s">
        <v>323</v>
      </c>
      <c r="C134" s="213" t="s">
        <v>5</v>
      </c>
      <c r="D134" s="213">
        <v>108</v>
      </c>
      <c r="E134" s="1456"/>
      <c r="F134" s="170">
        <f t="shared" si="27"/>
        <v>0</v>
      </c>
      <c r="G134" s="23"/>
      <c r="H134" s="155"/>
    </row>
    <row r="135" spans="1:8" s="18" customFormat="1">
      <c r="A135" s="30"/>
      <c r="C135" s="20"/>
      <c r="D135" s="20"/>
      <c r="E135" s="1216"/>
      <c r="F135" s="157">
        <f>SUM(F11:F123)*0.02</f>
        <v>0</v>
      </c>
      <c r="G135" s="1"/>
    </row>
    <row r="136" spans="1:8" s="18" customFormat="1">
      <c r="A136" s="30"/>
      <c r="C136" s="20"/>
      <c r="D136" s="20"/>
      <c r="E136" s="1216"/>
      <c r="F136" s="157"/>
      <c r="G136" s="1"/>
    </row>
    <row r="137" spans="1:8" s="18" customFormat="1" ht="30">
      <c r="A137" s="1153">
        <f>A130+0.01</f>
        <v>1.2300000000000002</v>
      </c>
      <c r="B137" s="175" t="s">
        <v>44</v>
      </c>
      <c r="C137" s="11"/>
      <c r="D137" s="11"/>
      <c r="E137" s="1199"/>
      <c r="F137" s="202"/>
    </row>
    <row r="138" spans="1:8" s="18" customFormat="1">
      <c r="A138" s="1153"/>
      <c r="B138" s="13"/>
      <c r="C138" s="11" t="s">
        <v>29</v>
      </c>
      <c r="D138" s="11">
        <v>5</v>
      </c>
      <c r="E138" s="1451"/>
      <c r="F138" s="121">
        <f>E138*D138</f>
        <v>0</v>
      </c>
    </row>
    <row r="139" spans="1:8" s="18" customFormat="1">
      <c r="A139" s="1157"/>
      <c r="C139" s="20"/>
      <c r="D139" s="20"/>
      <c r="E139" s="1200"/>
      <c r="F139" s="157"/>
    </row>
    <row r="140" spans="1:8" s="18" customFormat="1">
      <c r="A140" s="1157"/>
      <c r="C140" s="20"/>
      <c r="D140" s="20"/>
      <c r="E140" s="1200"/>
      <c r="F140" s="155"/>
    </row>
    <row r="141" spans="1:8" s="18" customFormat="1" ht="60">
      <c r="A141" s="1153">
        <f>A137+0.01</f>
        <v>1.2400000000000002</v>
      </c>
      <c r="B141" s="175" t="s">
        <v>45</v>
      </c>
      <c r="C141" s="11"/>
      <c r="D141" s="11"/>
      <c r="E141" s="1199"/>
      <c r="F141" s="202"/>
    </row>
    <row r="142" spans="1:8" s="18" customFormat="1">
      <c r="A142" s="1153"/>
      <c r="B142" s="171" t="s">
        <v>322</v>
      </c>
      <c r="C142" s="11" t="s">
        <v>5</v>
      </c>
      <c r="D142" s="11">
        <v>40</v>
      </c>
      <c r="E142" s="1451"/>
      <c r="F142" s="121">
        <f t="shared" ref="F142:F144" si="28">E142*D142</f>
        <v>0</v>
      </c>
    </row>
    <row r="143" spans="1:8" s="18" customFormat="1">
      <c r="A143" s="1153"/>
      <c r="B143" s="171" t="s">
        <v>40</v>
      </c>
      <c r="C143" s="11" t="s">
        <v>5</v>
      </c>
      <c r="D143" s="11">
        <v>26</v>
      </c>
      <c r="E143" s="1451"/>
      <c r="F143" s="121">
        <f t="shared" si="28"/>
        <v>0</v>
      </c>
    </row>
    <row r="144" spans="1:8" s="18" customFormat="1">
      <c r="A144" s="1153"/>
      <c r="B144" s="171" t="s">
        <v>41</v>
      </c>
      <c r="C144" s="11" t="s">
        <v>5</v>
      </c>
      <c r="D144" s="11">
        <v>52</v>
      </c>
      <c r="E144" s="1451"/>
      <c r="F144" s="121">
        <f t="shared" si="28"/>
        <v>0</v>
      </c>
    </row>
    <row r="145" spans="1:6" s="18" customFormat="1">
      <c r="A145" s="1157"/>
      <c r="C145" s="20"/>
      <c r="D145" s="20"/>
      <c r="E145" s="1200"/>
      <c r="F145" s="157"/>
    </row>
    <row r="146" spans="1:6" s="18" customFormat="1" ht="45">
      <c r="A146" s="1153">
        <f>A141+0.01</f>
        <v>1.2500000000000002</v>
      </c>
      <c r="B146" s="175" t="s">
        <v>324</v>
      </c>
      <c r="C146" s="11"/>
      <c r="D146" s="11"/>
      <c r="E146" s="1199"/>
      <c r="F146" s="202"/>
    </row>
    <row r="147" spans="1:6" s="18" customFormat="1">
      <c r="A147" s="1153"/>
      <c r="B147" s="171"/>
      <c r="C147" s="11" t="s">
        <v>6</v>
      </c>
      <c r="D147" s="11">
        <v>2</v>
      </c>
      <c r="E147" s="1451"/>
      <c r="F147" s="121">
        <f t="shared" ref="F147" si="29">E147*D147</f>
        <v>0</v>
      </c>
    </row>
    <row r="148" spans="1:6" s="18" customFormat="1">
      <c r="A148" s="1157"/>
      <c r="C148" s="20"/>
      <c r="D148" s="20"/>
      <c r="E148" s="1200"/>
      <c r="F148" s="157"/>
    </row>
    <row r="149" spans="1:6" s="18" customFormat="1">
      <c r="A149" s="30"/>
      <c r="B149" s="216" t="s">
        <v>1309</v>
      </c>
      <c r="C149" s="216"/>
      <c r="D149" s="20"/>
      <c r="E149" s="1220"/>
      <c r="F149" s="23"/>
    </row>
    <row r="150" spans="1:6" s="18" customFormat="1">
      <c r="A150" s="1154"/>
      <c r="B150" s="26"/>
      <c r="C150" s="26"/>
      <c r="D150" s="20"/>
      <c r="E150" s="1211"/>
      <c r="F150" s="27"/>
    </row>
    <row r="151" spans="1:6" s="18" customFormat="1" ht="150">
      <c r="A151" s="1153">
        <f>A146+0.01</f>
        <v>1.2600000000000002</v>
      </c>
      <c r="B151" s="1165" t="s">
        <v>1315</v>
      </c>
      <c r="C151" s="11"/>
      <c r="D151" s="11"/>
      <c r="E151" s="1199"/>
      <c r="F151" s="202">
        <f>SUM(F10:F147)*0.01</f>
        <v>0</v>
      </c>
    </row>
    <row r="152" spans="1:6" s="18" customFormat="1">
      <c r="A152" s="1153"/>
      <c r="B152" s="171"/>
      <c r="C152" s="11" t="s">
        <v>6</v>
      </c>
      <c r="D152" s="11">
        <v>1</v>
      </c>
      <c r="E152" s="1451"/>
      <c r="F152" s="121">
        <f t="shared" ref="F152" si="30">E152*D152</f>
        <v>0</v>
      </c>
    </row>
    <row r="153" spans="1:6" s="18" customFormat="1">
      <c r="A153" s="1157"/>
      <c r="C153" s="20"/>
      <c r="D153" s="20"/>
      <c r="E153" s="1200"/>
      <c r="F153" s="157"/>
    </row>
    <row r="154" spans="1:6" s="18" customFormat="1">
      <c r="A154" s="1157"/>
      <c r="C154" s="20"/>
      <c r="D154" s="20"/>
      <c r="E154" s="1200"/>
      <c r="F154" s="157">
        <f>SUM(F10:F147)*0.02</f>
        <v>0</v>
      </c>
    </row>
    <row r="155" spans="1:6" s="18" customFormat="1">
      <c r="A155" s="30"/>
      <c r="B155" s="216" t="s">
        <v>21</v>
      </c>
      <c r="C155" s="216"/>
      <c r="D155" s="20"/>
      <c r="E155" s="1220"/>
      <c r="F155" s="23"/>
    </row>
    <row r="156" spans="1:6" s="18" customFormat="1">
      <c r="A156" s="1154"/>
      <c r="B156" s="26"/>
      <c r="C156" s="26"/>
      <c r="D156" s="20"/>
      <c r="E156" s="1211"/>
      <c r="F156" s="27"/>
    </row>
    <row r="157" spans="1:6" s="18" customFormat="1" ht="30">
      <c r="A157" s="1147">
        <f>A151+0.01</f>
        <v>1.2700000000000002</v>
      </c>
      <c r="B157" s="175" t="s">
        <v>48</v>
      </c>
      <c r="C157" s="11"/>
      <c r="D157" s="11"/>
      <c r="E157" s="1221"/>
      <c r="F157" s="177"/>
    </row>
    <row r="158" spans="1:6" s="18" customFormat="1">
      <c r="A158" s="1147"/>
      <c r="B158" s="13" t="s">
        <v>49</v>
      </c>
      <c r="C158" s="11" t="s">
        <v>6</v>
      </c>
      <c r="D158" s="11">
        <v>20</v>
      </c>
      <c r="E158" s="1458"/>
      <c r="F158" s="177">
        <f>D158*E158</f>
        <v>0</v>
      </c>
    </row>
    <row r="159" spans="1:6" s="18" customFormat="1">
      <c r="A159" s="1154"/>
      <c r="C159" s="20"/>
      <c r="D159" s="20"/>
      <c r="E159" s="1222"/>
      <c r="F159" s="179"/>
    </row>
    <row r="160" spans="1:6" s="18" customFormat="1">
      <c r="A160" s="1154"/>
      <c r="C160" s="20"/>
      <c r="D160" s="20"/>
      <c r="E160" s="1222"/>
      <c r="F160" s="179"/>
    </row>
    <row r="161" spans="1:8" s="2" customFormat="1">
      <c r="A161" s="1161">
        <f>A157+0.01</f>
        <v>1.2800000000000002</v>
      </c>
      <c r="B161" s="223" t="s">
        <v>63</v>
      </c>
      <c r="C161" s="182"/>
      <c r="D161" s="182"/>
      <c r="E161" s="1223"/>
      <c r="F161" s="182"/>
    </row>
    <row r="162" spans="1:8" s="2" customFormat="1" ht="30">
      <c r="A162" s="494"/>
      <c r="B162" s="224" t="s">
        <v>64</v>
      </c>
      <c r="C162" s="183"/>
      <c r="D162" s="183"/>
      <c r="E162" s="1224"/>
      <c r="F162" s="183"/>
    </row>
    <row r="163" spans="1:8" s="2" customFormat="1" ht="60">
      <c r="A163" s="494"/>
      <c r="B163" s="224" t="s">
        <v>65</v>
      </c>
      <c r="C163" s="183"/>
      <c r="D163" s="183"/>
      <c r="E163" s="1224"/>
      <c r="F163" s="183"/>
    </row>
    <row r="164" spans="1:8" s="2" customFormat="1" ht="45">
      <c r="A164" s="494"/>
      <c r="B164" s="224" t="s">
        <v>66</v>
      </c>
      <c r="C164" s="183"/>
      <c r="D164" s="183"/>
      <c r="E164" s="1224"/>
      <c r="F164" s="183"/>
    </row>
    <row r="165" spans="1:8" s="2" customFormat="1" ht="30">
      <c r="A165" s="494"/>
      <c r="B165" s="224" t="s">
        <v>67</v>
      </c>
      <c r="C165" s="183"/>
      <c r="D165" s="183"/>
      <c r="E165" s="1224"/>
      <c r="F165" s="183"/>
    </row>
    <row r="166" spans="1:8" s="2" customFormat="1" ht="45">
      <c r="A166" s="494"/>
      <c r="B166" s="224" t="s">
        <v>68</v>
      </c>
      <c r="C166" s="183"/>
      <c r="D166" s="183"/>
      <c r="E166" s="1224"/>
      <c r="F166" s="183"/>
    </row>
    <row r="167" spans="1:8" s="2" customFormat="1" ht="30">
      <c r="A167" s="494"/>
      <c r="B167" s="224" t="s">
        <v>69</v>
      </c>
      <c r="C167" s="183"/>
      <c r="D167" s="183"/>
      <c r="E167" s="1224"/>
      <c r="F167" s="183"/>
    </row>
    <row r="168" spans="1:8" s="2" customFormat="1" ht="30">
      <c r="A168" s="494"/>
      <c r="B168" s="225" t="s">
        <v>316</v>
      </c>
      <c r="C168" s="183"/>
      <c r="D168" s="183"/>
      <c r="E168" s="1224"/>
      <c r="F168" s="183"/>
    </row>
    <row r="169" spans="1:8" s="2" customFormat="1" ht="45">
      <c r="A169" s="494"/>
      <c r="B169" s="226" t="s">
        <v>71</v>
      </c>
      <c r="C169" s="227" t="s">
        <v>72</v>
      </c>
      <c r="D169" s="226"/>
      <c r="E169" s="1225"/>
      <c r="F169" s="183"/>
      <c r="H169" s="221"/>
    </row>
    <row r="170" spans="1:8" s="2" customFormat="1" ht="45">
      <c r="A170" s="495"/>
      <c r="B170" s="228" t="s">
        <v>315</v>
      </c>
      <c r="C170" s="228">
        <v>20</v>
      </c>
      <c r="D170" s="228"/>
      <c r="E170" s="1226"/>
      <c r="F170" s="36"/>
    </row>
    <row r="171" spans="1:8" s="18" customFormat="1" ht="15">
      <c r="A171" s="1162"/>
      <c r="B171" s="222"/>
      <c r="C171" s="222" t="s">
        <v>6</v>
      </c>
      <c r="D171" s="119">
        <v>1</v>
      </c>
      <c r="E171" s="1459"/>
      <c r="F171" s="17">
        <f>E171*D171</f>
        <v>0</v>
      </c>
    </row>
    <row r="172" spans="1:8" s="18" customFormat="1">
      <c r="A172" s="1154"/>
      <c r="C172" s="20"/>
      <c r="D172" s="178"/>
      <c r="E172" s="1227"/>
    </row>
    <row r="173" spans="1:8" s="18" customFormat="1" ht="30">
      <c r="A173" s="1147">
        <f>A161+0.01</f>
        <v>1.2900000000000003</v>
      </c>
      <c r="B173" s="175" t="s">
        <v>76</v>
      </c>
      <c r="C173" s="11"/>
      <c r="D173" s="176"/>
      <c r="E173" s="1228"/>
      <c r="F173" s="13"/>
    </row>
    <row r="174" spans="1:8" s="18" customFormat="1">
      <c r="A174" s="1147"/>
      <c r="B174" s="13"/>
      <c r="C174" s="13" t="s">
        <v>6</v>
      </c>
      <c r="D174" s="11">
        <v>2</v>
      </c>
      <c r="E174" s="1458"/>
      <c r="F174" s="15">
        <f>E174*D174</f>
        <v>0</v>
      </c>
    </row>
    <row r="175" spans="1:8" s="18" customFormat="1">
      <c r="A175" s="1154"/>
      <c r="C175" s="20"/>
      <c r="D175" s="178"/>
      <c r="E175" s="1227"/>
    </row>
    <row r="176" spans="1:8" s="18" customFormat="1">
      <c r="A176" s="1154"/>
      <c r="C176" s="20"/>
      <c r="D176" s="178"/>
      <c r="E176" s="1227"/>
    </row>
    <row r="177" spans="1:9" s="18" customFormat="1" ht="30">
      <c r="A177" s="1147">
        <f>A173+0.01</f>
        <v>1.3000000000000003</v>
      </c>
      <c r="B177" s="175" t="s">
        <v>50</v>
      </c>
      <c r="C177" s="175"/>
      <c r="D177" s="11"/>
      <c r="E177" s="1221"/>
      <c r="F177" s="177"/>
    </row>
    <row r="178" spans="1:9" s="18" customFormat="1">
      <c r="A178" s="1147"/>
      <c r="B178" s="13"/>
      <c r="C178" s="13" t="s">
        <v>6</v>
      </c>
      <c r="D178" s="11">
        <v>1</v>
      </c>
      <c r="E178" s="1458"/>
      <c r="F178" s="15">
        <f>E178*D178</f>
        <v>0</v>
      </c>
    </row>
    <row r="179" spans="1:9" s="18" customFormat="1">
      <c r="A179" s="1154"/>
      <c r="D179" s="20"/>
      <c r="E179" s="1222"/>
      <c r="F179" s="179"/>
    </row>
    <row r="180" spans="1:9" s="18" customFormat="1">
      <c r="A180" s="1154"/>
      <c r="D180" s="20"/>
      <c r="E180" s="1222"/>
      <c r="F180" s="179"/>
    </row>
    <row r="181" spans="1:9" s="18" customFormat="1" ht="15">
      <c r="A181" s="1147">
        <f>A177+0.01</f>
        <v>1.3100000000000003</v>
      </c>
      <c r="B181" s="10" t="s">
        <v>51</v>
      </c>
      <c r="C181" s="10"/>
      <c r="D181" s="11"/>
      <c r="E181" s="1229"/>
      <c r="F181" s="15"/>
      <c r="G181" s="31"/>
      <c r="H181" s="30"/>
      <c r="I181" s="30"/>
    </row>
    <row r="182" spans="1:9" s="18" customFormat="1" ht="15">
      <c r="A182" s="1147"/>
      <c r="B182" s="10" t="s">
        <v>52</v>
      </c>
      <c r="C182" s="10"/>
      <c r="D182" s="11"/>
      <c r="E182" s="1503"/>
      <c r="F182" s="15">
        <f>SUM(F6:F178)*0.01</f>
        <v>0</v>
      </c>
      <c r="G182" s="31"/>
      <c r="H182" s="30"/>
      <c r="I182" s="30"/>
    </row>
    <row r="183" spans="1:9" s="18" customFormat="1">
      <c r="A183" s="1154"/>
      <c r="B183" s="26"/>
      <c r="C183" s="26"/>
      <c r="D183" s="20"/>
      <c r="E183" s="1231"/>
      <c r="F183" s="23"/>
      <c r="G183" s="31"/>
      <c r="H183" s="30"/>
      <c r="I183" s="30"/>
    </row>
    <row r="184" spans="1:9" s="18" customFormat="1" ht="15">
      <c r="A184" s="1147">
        <f>A177+0.01</f>
        <v>1.3100000000000003</v>
      </c>
      <c r="B184" s="10" t="s">
        <v>771</v>
      </c>
      <c r="C184" s="10"/>
      <c r="D184" s="11"/>
      <c r="E184" s="1229"/>
      <c r="F184" s="15"/>
      <c r="G184" s="31"/>
      <c r="H184" s="30"/>
      <c r="I184" s="30"/>
    </row>
    <row r="185" spans="1:9" s="18" customFormat="1" ht="15">
      <c r="A185" s="1147"/>
      <c r="B185" s="10" t="s">
        <v>772</v>
      </c>
      <c r="C185" s="10"/>
      <c r="D185" s="11"/>
      <c r="E185" s="1503"/>
      <c r="F185" s="15">
        <f>SUM(F9:H178)*0.02</f>
        <v>0</v>
      </c>
      <c r="G185" s="31"/>
      <c r="H185" s="30"/>
      <c r="I185" s="30"/>
    </row>
    <row r="186" spans="1:9">
      <c r="A186" s="1163"/>
      <c r="B186" s="103"/>
      <c r="C186" s="104"/>
      <c r="D186" s="164"/>
      <c r="E186" s="1232"/>
      <c r="F186" s="105"/>
      <c r="G186" s="106"/>
      <c r="H186" s="107"/>
    </row>
    <row r="187" spans="1:9">
      <c r="A187" s="1164"/>
      <c r="B187" s="101"/>
      <c r="E187" s="1233"/>
      <c r="F187" s="97"/>
      <c r="G187" s="94"/>
      <c r="H187" s="95"/>
    </row>
    <row r="188" spans="1:9" ht="16" thickBot="1">
      <c r="A188" s="1164"/>
      <c r="B188" s="108" t="s">
        <v>28</v>
      </c>
      <c r="C188" s="109"/>
      <c r="D188" s="165"/>
      <c r="E188" s="1234"/>
      <c r="F188" s="110">
        <f>SUM(F5:F186)</f>
        <v>0</v>
      </c>
      <c r="G188" s="111"/>
      <c r="H188" s="112"/>
    </row>
    <row r="189" spans="1:9" ht="15" thickTop="1">
      <c r="A189" s="1164"/>
      <c r="B189" s="113"/>
      <c r="C189" s="114"/>
      <c r="D189" s="166"/>
      <c r="E189" s="1235"/>
      <c r="F189" s="115"/>
      <c r="G189" s="116"/>
      <c r="H189" s="117"/>
    </row>
    <row r="190" spans="1:9">
      <c r="A190" s="1164"/>
      <c r="E190" s="1233"/>
      <c r="F190" s="97"/>
    </row>
    <row r="191" spans="1:9">
      <c r="E191" s="1233"/>
      <c r="F191" s="97"/>
    </row>
    <row r="192" spans="1:9">
      <c r="E192" s="1233"/>
      <c r="F192" s="97"/>
    </row>
    <row r="193" spans="5:6">
      <c r="E193" s="1233"/>
      <c r="F193" s="97"/>
    </row>
    <row r="194" spans="5:6">
      <c r="E194" s="1233"/>
      <c r="F194" s="97"/>
    </row>
    <row r="195" spans="5:6">
      <c r="E195" s="1233"/>
      <c r="F195" s="97"/>
    </row>
    <row r="196" spans="5:6">
      <c r="E196" s="1233"/>
      <c r="F196" s="97"/>
    </row>
    <row r="197" spans="5:6">
      <c r="E197" s="1233"/>
      <c r="F197" s="97"/>
    </row>
    <row r="198" spans="5:6">
      <c r="E198" s="1233"/>
      <c r="F198" s="97"/>
    </row>
    <row r="199" spans="5:6">
      <c r="E199" s="1233"/>
      <c r="F199" s="97"/>
    </row>
    <row r="200" spans="5:6">
      <c r="E200" s="1233"/>
      <c r="F200" s="97"/>
    </row>
    <row r="201" spans="5:6">
      <c r="E201" s="1233"/>
      <c r="F201" s="97"/>
    </row>
    <row r="202" spans="5:6">
      <c r="E202" s="1233"/>
      <c r="F202" s="97"/>
    </row>
    <row r="203" spans="5:6">
      <c r="E203" s="1233"/>
      <c r="F203" s="97"/>
    </row>
    <row r="204" spans="5:6">
      <c r="E204" s="1233"/>
      <c r="F204" s="97"/>
    </row>
    <row r="205" spans="5:6">
      <c r="E205" s="1233"/>
      <c r="F205" s="97"/>
    </row>
    <row r="206" spans="5:6">
      <c r="E206" s="1233"/>
      <c r="F206" s="97"/>
    </row>
    <row r="207" spans="5:6">
      <c r="E207" s="1233"/>
      <c r="F207" s="97"/>
    </row>
    <row r="208" spans="5:6">
      <c r="E208" s="1233"/>
      <c r="F208" s="97"/>
    </row>
    <row r="209" spans="5:6">
      <c r="E209" s="1233"/>
      <c r="F209" s="97"/>
    </row>
    <row r="210" spans="5:6">
      <c r="E210" s="1233"/>
      <c r="F210" s="97"/>
    </row>
    <row r="211" spans="5:6">
      <c r="E211" s="1233"/>
      <c r="F211" s="97"/>
    </row>
    <row r="212" spans="5:6">
      <c r="E212" s="1233"/>
      <c r="F212" s="97"/>
    </row>
    <row r="213" spans="5:6">
      <c r="E213" s="1233"/>
      <c r="F213" s="97"/>
    </row>
    <row r="214" spans="5:6">
      <c r="E214" s="1233"/>
      <c r="F214" s="97"/>
    </row>
    <row r="215" spans="5:6">
      <c r="E215" s="1233"/>
      <c r="F215" s="97"/>
    </row>
    <row r="216" spans="5:6">
      <c r="E216" s="1233"/>
      <c r="F216" s="97"/>
    </row>
    <row r="217" spans="5:6">
      <c r="E217" s="1233"/>
      <c r="F217" s="97"/>
    </row>
    <row r="218" spans="5:6">
      <c r="E218" s="1233"/>
      <c r="F218" s="97"/>
    </row>
    <row r="219" spans="5:6">
      <c r="E219" s="1233"/>
      <c r="F219" s="97"/>
    </row>
    <row r="220" spans="5:6">
      <c r="E220" s="1233"/>
      <c r="F220" s="97"/>
    </row>
    <row r="221" spans="5:6">
      <c r="E221" s="1233"/>
      <c r="F221" s="97"/>
    </row>
    <row r="222" spans="5:6">
      <c r="E222" s="1233"/>
      <c r="F222" s="97"/>
    </row>
    <row r="223" spans="5:6">
      <c r="E223" s="1233"/>
      <c r="F223" s="97"/>
    </row>
    <row r="224" spans="5:6">
      <c r="E224" s="1233"/>
      <c r="F224" s="97"/>
    </row>
    <row r="225" spans="5:6">
      <c r="E225" s="1233"/>
      <c r="F225" s="97"/>
    </row>
    <row r="226" spans="5:6">
      <c r="E226" s="1233"/>
      <c r="F226" s="97"/>
    </row>
    <row r="227" spans="5:6">
      <c r="E227" s="1233"/>
      <c r="F227" s="97"/>
    </row>
    <row r="228" spans="5:6">
      <c r="E228" s="1233"/>
      <c r="F228" s="97"/>
    </row>
    <row r="229" spans="5:6">
      <c r="E229" s="1233"/>
      <c r="F229" s="97"/>
    </row>
    <row r="230" spans="5:6">
      <c r="E230" s="1233"/>
      <c r="F230" s="97"/>
    </row>
    <row r="231" spans="5:6">
      <c r="E231" s="1233"/>
      <c r="F231" s="97"/>
    </row>
    <row r="232" spans="5:6">
      <c r="E232" s="1233"/>
      <c r="F232" s="97"/>
    </row>
    <row r="233" spans="5:6">
      <c r="E233" s="1233"/>
      <c r="F233" s="97"/>
    </row>
    <row r="234" spans="5:6">
      <c r="E234" s="1233"/>
      <c r="F234" s="97"/>
    </row>
    <row r="235" spans="5:6">
      <c r="E235" s="1233"/>
      <c r="F235" s="97"/>
    </row>
    <row r="236" spans="5:6">
      <c r="E236" s="1233"/>
      <c r="F236" s="97"/>
    </row>
    <row r="237" spans="5:6">
      <c r="E237" s="1233"/>
      <c r="F237" s="97"/>
    </row>
    <row r="238" spans="5:6">
      <c r="E238" s="1233"/>
      <c r="F238" s="97"/>
    </row>
    <row r="239" spans="5:6">
      <c r="E239" s="1233"/>
      <c r="F239" s="97"/>
    </row>
    <row r="240" spans="5:6">
      <c r="E240" s="1233"/>
      <c r="F240" s="97"/>
    </row>
    <row r="241" spans="5:6">
      <c r="E241" s="1233"/>
      <c r="F241" s="97"/>
    </row>
    <row r="242" spans="5:6">
      <c r="E242" s="1233"/>
      <c r="F242" s="97"/>
    </row>
    <row r="243" spans="5:6">
      <c r="E243" s="1233"/>
      <c r="F243" s="97"/>
    </row>
    <row r="244" spans="5:6">
      <c r="E244" s="1233"/>
      <c r="F244" s="97"/>
    </row>
    <row r="245" spans="5:6">
      <c r="E245" s="1233"/>
      <c r="F245" s="97"/>
    </row>
    <row r="246" spans="5:6">
      <c r="E246" s="1233"/>
      <c r="F246" s="97"/>
    </row>
    <row r="247" spans="5:6">
      <c r="E247" s="1233"/>
      <c r="F247" s="97"/>
    </row>
    <row r="248" spans="5:6">
      <c r="E248" s="1233"/>
      <c r="F248" s="97"/>
    </row>
    <row r="249" spans="5:6">
      <c r="E249" s="1233"/>
      <c r="F249" s="97"/>
    </row>
    <row r="250" spans="5:6">
      <c r="E250" s="1233"/>
      <c r="F250" s="97"/>
    </row>
    <row r="326" spans="6:6">
      <c r="F326" s="96">
        <f>SUM(F20:F322)*0.02</f>
        <v>0</v>
      </c>
    </row>
    <row r="330" spans="6:6">
      <c r="F330" s="96">
        <f>SUM(F24:I322)*0.01</f>
        <v>0</v>
      </c>
    </row>
    <row r="334" spans="6:6">
      <c r="F334" s="96">
        <f>SUM(F28:F322)*0.02</f>
        <v>0</v>
      </c>
    </row>
    <row r="632" spans="6:6">
      <c r="F632" s="96">
        <f>SUM(F5:H628)*0.01</f>
        <v>0</v>
      </c>
    </row>
    <row r="636" spans="6:6">
      <c r="F636" s="96">
        <f>SUM(F3:F628)*0.02</f>
        <v>0</v>
      </c>
    </row>
  </sheetData>
  <sheetProtection algorithmName="SHA-512" hashValue="01ijnQrYwfd9bd+ZSxeEJT1UoeqTaBN5msAy3eD/Y2cx3PF283K/AF5yvhYKp0wKFuBPcVOAxpaqOqgVVA0tJA==" saltValue="OpPJSGYGVQ5KJUS48GOeOQ=="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61"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F33F2-CDC0-4A8F-90FD-BA8AE349FAFB}">
  <dimension ref="A1:O701"/>
  <sheetViews>
    <sheetView view="pageBreakPreview" topLeftCell="A603" zoomScale="107" zoomScaleNormal="100" zoomScaleSheetLayoutView="100" workbookViewId="0">
      <selection activeCell="B15" sqref="B15:B16"/>
    </sheetView>
  </sheetViews>
  <sheetFormatPr baseColWidth="10" defaultColWidth="8.83203125" defaultRowHeight="14"/>
  <cols>
    <col min="1" max="1" width="5.83203125" style="192" customWidth="1"/>
    <col min="2" max="2" width="40.5" style="81" customWidth="1"/>
    <col min="3" max="4" width="8.33203125" style="76" customWidth="1"/>
    <col min="5" max="5" width="13.6640625" style="1236" customWidth="1"/>
    <col min="6" max="6" width="13.6640625" style="96" customWidth="1"/>
    <col min="7" max="7" width="13.6640625" style="81" hidden="1" customWidth="1"/>
    <col min="8" max="8" width="13.6640625" style="96" hidden="1" customWidth="1"/>
    <col min="9" max="11" width="9.5" style="81" customWidth="1"/>
    <col min="12" max="12" width="9.1640625" style="81" customWidth="1"/>
    <col min="13" max="13" width="9.33203125" style="81" customWidth="1"/>
    <col min="14" max="253" width="9.1640625" style="81" customWidth="1"/>
    <col min="254" max="16384" width="8.83203125" style="81"/>
  </cols>
  <sheetData>
    <row r="1" spans="1:11" s="74" customFormat="1">
      <c r="A1" s="33"/>
      <c r="B1" s="3" t="str">
        <f>NASLOVNICA!B13</f>
        <v>Občina Vojnik Keršova ulica 8, 3212 Vojnik</v>
      </c>
      <c r="C1" s="72"/>
      <c r="D1" s="72"/>
      <c r="E1" s="1193"/>
      <c r="G1" s="75"/>
    </row>
    <row r="2" spans="1:11" s="74" customFormat="1">
      <c r="A2" s="34"/>
      <c r="B2" s="4" t="str">
        <f>NASLOVNICA!B15</f>
        <v>REKONSTRUKCIJA, ENERGETSKA SANACIJA, ODSTRANITEV IN DOZIDAVA OSNOVNE ŠOLE VOJNIK</v>
      </c>
      <c r="C2" s="72"/>
      <c r="D2" s="72"/>
      <c r="E2" s="1193"/>
      <c r="G2" s="75"/>
    </row>
    <row r="3" spans="1:11" s="74" customFormat="1">
      <c r="A3" s="35"/>
      <c r="B3" s="5" t="str">
        <f>NASLOVNICA!B17</f>
        <v>Št. Načrta : REM-756/2025</v>
      </c>
      <c r="C3" s="72"/>
      <c r="D3" s="72"/>
      <c r="E3" s="1193"/>
      <c r="G3" s="75"/>
    </row>
    <row r="4" spans="1:11">
      <c r="A4" s="1176" t="s">
        <v>13</v>
      </c>
      <c r="B4" s="1178" t="s">
        <v>108</v>
      </c>
      <c r="E4" s="1194"/>
      <c r="F4" s="78"/>
      <c r="G4" s="77"/>
      <c r="H4" s="78"/>
      <c r="I4" s="79"/>
      <c r="J4" s="80"/>
    </row>
    <row r="5" spans="1:11">
      <c r="A5" s="1177"/>
      <c r="B5" s="1179"/>
      <c r="C5" s="82"/>
      <c r="D5" s="82"/>
      <c r="E5" s="1195"/>
      <c r="F5" s="78"/>
      <c r="G5" s="80"/>
      <c r="H5" s="78"/>
      <c r="I5" s="79"/>
      <c r="J5" s="80"/>
    </row>
    <row r="6" spans="1:11" s="87" customFormat="1" ht="30">
      <c r="A6" s="191" t="s">
        <v>4</v>
      </c>
      <c r="B6" s="83" t="s">
        <v>15</v>
      </c>
      <c r="C6" s="6" t="s">
        <v>23</v>
      </c>
      <c r="D6" s="7" t="s">
        <v>3</v>
      </c>
      <c r="E6" s="1196" t="s">
        <v>16</v>
      </c>
      <c r="F6" s="8" t="s">
        <v>17</v>
      </c>
      <c r="G6" s="84" t="s">
        <v>16</v>
      </c>
      <c r="H6" s="85" t="s">
        <v>17</v>
      </c>
      <c r="I6" s="86"/>
    </row>
    <row r="7" spans="1:11">
      <c r="B7" s="88"/>
      <c r="E7" s="1197"/>
      <c r="F7" s="89"/>
      <c r="G7" s="24"/>
      <c r="H7" s="89"/>
      <c r="I7" s="90"/>
      <c r="J7" s="91"/>
      <c r="K7" s="91"/>
    </row>
    <row r="8" spans="1:11">
      <c r="A8" s="193"/>
      <c r="B8" s="92"/>
      <c r="C8" s="93"/>
      <c r="D8" s="93"/>
      <c r="E8" s="1351"/>
      <c r="F8" s="95"/>
    </row>
    <row r="9" spans="1:11" s="643" customFormat="1" ht="121">
      <c r="A9" s="1127">
        <v>2.0099999999999998</v>
      </c>
      <c r="B9" s="476" t="s">
        <v>560</v>
      </c>
      <c r="C9" s="679"/>
      <c r="D9" s="679"/>
      <c r="E9" s="1420"/>
      <c r="F9" s="680"/>
    </row>
    <row r="10" spans="1:11" s="643" customFormat="1" ht="165">
      <c r="A10" s="1127"/>
      <c r="B10" s="476" t="s">
        <v>561</v>
      </c>
      <c r="C10" s="679"/>
      <c r="D10" s="679"/>
      <c r="E10" s="1420"/>
      <c r="F10" s="680"/>
    </row>
    <row r="11" spans="1:11" s="643" customFormat="1" ht="255">
      <c r="A11" s="1128"/>
      <c r="B11" s="579" t="s">
        <v>326</v>
      </c>
      <c r="C11" s="681"/>
      <c r="D11" s="681"/>
      <c r="E11" s="1421"/>
      <c r="F11" s="682"/>
    </row>
    <row r="12" spans="1:11" s="643" customFormat="1" ht="180">
      <c r="A12" s="1128"/>
      <c r="B12" s="579" t="s">
        <v>327</v>
      </c>
      <c r="C12" s="681"/>
      <c r="D12" s="681"/>
      <c r="E12" s="1421"/>
      <c r="F12" s="682"/>
    </row>
    <row r="13" spans="1:11" s="643" customFormat="1" ht="285">
      <c r="A13" s="1128"/>
      <c r="B13" s="579" t="s">
        <v>380</v>
      </c>
      <c r="C13" s="681"/>
      <c r="D13" s="681"/>
      <c r="E13" s="1421"/>
      <c r="F13" s="682"/>
    </row>
    <row r="14" spans="1:11" s="643" customFormat="1" ht="135">
      <c r="A14" s="1128"/>
      <c r="B14" s="579" t="s">
        <v>328</v>
      </c>
      <c r="C14" s="681"/>
      <c r="D14" s="681"/>
      <c r="E14" s="1421"/>
      <c r="F14" s="682"/>
    </row>
    <row r="15" spans="1:11" s="643" customFormat="1" ht="75">
      <c r="A15" s="1128"/>
      <c r="B15" s="579" t="s">
        <v>329</v>
      </c>
      <c r="C15" s="681"/>
      <c r="D15" s="681"/>
      <c r="E15" s="1421"/>
      <c r="F15" s="682"/>
    </row>
    <row r="16" spans="1:11" s="643" customFormat="1" ht="195">
      <c r="A16" s="1128"/>
      <c r="B16" s="579" t="s">
        <v>330</v>
      </c>
      <c r="C16" s="681"/>
      <c r="D16" s="681"/>
      <c r="E16" s="1421"/>
      <c r="F16" s="682"/>
    </row>
    <row r="17" spans="1:6" s="643" customFormat="1">
      <c r="A17" s="1128"/>
      <c r="B17" s="683" t="s">
        <v>331</v>
      </c>
      <c r="C17" s="681"/>
      <c r="D17" s="681"/>
      <c r="E17" s="1421"/>
      <c r="F17" s="682"/>
    </row>
    <row r="18" spans="1:6" s="643" customFormat="1" ht="180">
      <c r="A18" s="1128"/>
      <c r="B18" s="579" t="s">
        <v>332</v>
      </c>
      <c r="C18" s="681"/>
      <c r="D18" s="681"/>
      <c r="E18" s="1421"/>
      <c r="F18" s="682"/>
    </row>
    <row r="19" spans="1:6" s="643" customFormat="1" ht="300">
      <c r="A19" s="1128"/>
      <c r="B19" s="648" t="s">
        <v>378</v>
      </c>
      <c r="C19" s="681"/>
      <c r="D19" s="681"/>
      <c r="E19" s="1421"/>
      <c r="F19" s="682"/>
    </row>
    <row r="20" spans="1:6" s="643" customFormat="1" ht="135">
      <c r="A20" s="1128"/>
      <c r="B20" s="579" t="s">
        <v>381</v>
      </c>
      <c r="C20" s="681"/>
      <c r="D20" s="681"/>
      <c r="E20" s="1421"/>
      <c r="F20" s="682"/>
    </row>
    <row r="21" spans="1:6" s="643" customFormat="1" ht="167">
      <c r="A21" s="1128"/>
      <c r="B21" s="579" t="s">
        <v>382</v>
      </c>
      <c r="C21" s="681"/>
      <c r="D21" s="681"/>
      <c r="E21" s="1421"/>
      <c r="F21" s="682"/>
    </row>
    <row r="22" spans="1:6" s="643" customFormat="1" ht="180">
      <c r="A22" s="1128"/>
      <c r="B22" s="579" t="s">
        <v>333</v>
      </c>
      <c r="C22" s="681"/>
      <c r="D22" s="681"/>
      <c r="E22" s="1421"/>
      <c r="F22" s="682"/>
    </row>
    <row r="23" spans="1:6" s="643" customFormat="1" ht="135">
      <c r="A23" s="1128"/>
      <c r="B23" s="579" t="s">
        <v>383</v>
      </c>
      <c r="C23" s="681"/>
      <c r="D23" s="681"/>
      <c r="E23" s="1421"/>
      <c r="F23" s="682"/>
    </row>
    <row r="24" spans="1:6" s="643" customFormat="1" ht="60">
      <c r="A24" s="1128"/>
      <c r="B24" s="579" t="s">
        <v>384</v>
      </c>
      <c r="C24" s="681"/>
      <c r="D24" s="681"/>
      <c r="E24" s="1421"/>
      <c r="F24" s="682"/>
    </row>
    <row r="25" spans="1:6" s="643" customFormat="1" ht="75">
      <c r="A25" s="1128"/>
      <c r="B25" s="579" t="s">
        <v>379</v>
      </c>
      <c r="C25" s="681"/>
      <c r="D25" s="681"/>
      <c r="E25" s="1421"/>
      <c r="F25" s="682"/>
    </row>
    <row r="26" spans="1:6" s="643" customFormat="1" ht="90">
      <c r="A26" s="1128"/>
      <c r="B26" s="579" t="s">
        <v>334</v>
      </c>
      <c r="C26" s="681"/>
      <c r="D26" s="681"/>
      <c r="E26" s="1421"/>
      <c r="F26" s="682"/>
    </row>
    <row r="27" spans="1:6" s="643" customFormat="1" ht="120">
      <c r="A27" s="1128"/>
      <c r="B27" s="579" t="s">
        <v>385</v>
      </c>
      <c r="C27" s="681"/>
      <c r="D27" s="681"/>
      <c r="E27" s="1421"/>
      <c r="F27" s="682"/>
    </row>
    <row r="28" spans="1:6" s="643" customFormat="1" ht="75">
      <c r="A28" s="1128"/>
      <c r="B28" s="579" t="s">
        <v>386</v>
      </c>
      <c r="C28" s="681"/>
      <c r="D28" s="681"/>
      <c r="E28" s="1421"/>
      <c r="F28" s="682"/>
    </row>
    <row r="29" spans="1:6" s="643" customFormat="1" ht="30">
      <c r="A29" s="1129"/>
      <c r="B29" s="580" t="s">
        <v>335</v>
      </c>
      <c r="C29" s="677"/>
      <c r="D29" s="677"/>
      <c r="E29" s="1422"/>
      <c r="F29" s="678"/>
    </row>
    <row r="30" spans="1:6" s="643" customFormat="1">
      <c r="A30" s="976"/>
      <c r="B30" s="16"/>
      <c r="C30" s="552" t="s">
        <v>6</v>
      </c>
      <c r="D30" s="552">
        <v>2</v>
      </c>
      <c r="E30" s="1461"/>
      <c r="F30" s="675">
        <f>D30*E30</f>
        <v>0</v>
      </c>
    </row>
    <row r="31" spans="1:6" s="643" customFormat="1">
      <c r="A31" s="1130"/>
      <c r="B31" s="684"/>
      <c r="C31" s="685"/>
      <c r="D31" s="685"/>
      <c r="E31" s="1424"/>
      <c r="F31" s="686"/>
    </row>
    <row r="32" spans="1:6" s="643" customFormat="1">
      <c r="A32" s="197"/>
      <c r="B32" s="646"/>
      <c r="E32" s="1425"/>
      <c r="F32" s="687"/>
    </row>
    <row r="33" spans="1:6" s="643" customFormat="1" ht="409.6">
      <c r="A33" s="1127">
        <f>A9+0.01</f>
        <v>2.0199999999999996</v>
      </c>
      <c r="B33" s="476" t="s">
        <v>336</v>
      </c>
      <c r="C33" s="679"/>
      <c r="D33" s="679"/>
      <c r="E33" s="1420"/>
      <c r="F33" s="680"/>
    </row>
    <row r="34" spans="1:6" s="643" customFormat="1" ht="270">
      <c r="A34" s="1128"/>
      <c r="B34" s="579" t="s">
        <v>337</v>
      </c>
      <c r="C34" s="681"/>
      <c r="D34" s="681"/>
      <c r="E34" s="1421"/>
      <c r="F34" s="682"/>
    </row>
    <row r="35" spans="1:6" s="643" customFormat="1" ht="30">
      <c r="A35" s="1129"/>
      <c r="B35" s="580" t="s">
        <v>338</v>
      </c>
      <c r="C35" s="677"/>
      <c r="D35" s="677"/>
      <c r="E35" s="1422"/>
      <c r="F35" s="678"/>
    </row>
    <row r="36" spans="1:6" s="643" customFormat="1">
      <c r="A36" s="976"/>
      <c r="B36" s="16"/>
      <c r="C36" s="552" t="s">
        <v>6</v>
      </c>
      <c r="D36" s="552">
        <v>2</v>
      </c>
      <c r="E36" s="1461"/>
      <c r="F36" s="675">
        <f>D36*E36</f>
        <v>0</v>
      </c>
    </row>
    <row r="37" spans="1:6" s="643" customFormat="1">
      <c r="A37" s="1130"/>
      <c r="B37" s="684"/>
      <c r="C37" s="685"/>
      <c r="D37" s="685"/>
      <c r="E37" s="1424"/>
      <c r="F37" s="686"/>
    </row>
    <row r="38" spans="1:6" s="643" customFormat="1">
      <c r="A38" s="197"/>
      <c r="B38" s="646"/>
      <c r="E38" s="1425"/>
      <c r="F38" s="687"/>
    </row>
    <row r="39" spans="1:6" s="643" customFormat="1" ht="60">
      <c r="A39" s="1127">
        <f>A33+0.01</f>
        <v>2.0299999999999994</v>
      </c>
      <c r="B39" s="676" t="s">
        <v>339</v>
      </c>
      <c r="C39" s="679"/>
      <c r="D39" s="679"/>
      <c r="E39" s="1420"/>
      <c r="F39" s="680"/>
    </row>
    <row r="40" spans="1:6" s="643" customFormat="1" ht="30">
      <c r="A40" s="1129"/>
      <c r="B40" s="580" t="s">
        <v>340</v>
      </c>
      <c r="C40" s="677"/>
      <c r="D40" s="677"/>
      <c r="E40" s="1422"/>
      <c r="F40" s="678"/>
    </row>
    <row r="41" spans="1:6" s="643" customFormat="1">
      <c r="A41" s="976"/>
      <c r="B41" s="16"/>
      <c r="C41" s="552" t="s">
        <v>6</v>
      </c>
      <c r="D41" s="552">
        <v>2</v>
      </c>
      <c r="E41" s="1461"/>
      <c r="F41" s="675">
        <f>D41*E41</f>
        <v>0</v>
      </c>
    </row>
    <row r="42" spans="1:6" s="643" customFormat="1">
      <c r="A42" s="1130"/>
      <c r="B42" s="684"/>
      <c r="C42" s="685"/>
      <c r="D42" s="685"/>
      <c r="E42" s="1424"/>
      <c r="F42" s="686"/>
    </row>
    <row r="43" spans="1:6" s="643" customFormat="1">
      <c r="A43" s="197"/>
      <c r="B43" s="646"/>
      <c r="E43" s="1425"/>
      <c r="F43" s="687"/>
    </row>
    <row r="44" spans="1:6" s="643" customFormat="1" ht="30">
      <c r="A44" s="1127">
        <f>A39+0.01</f>
        <v>2.0399999999999991</v>
      </c>
      <c r="B44" s="676" t="s">
        <v>341</v>
      </c>
      <c r="C44" s="679"/>
      <c r="D44" s="679"/>
      <c r="E44" s="1420"/>
      <c r="F44" s="680"/>
    </row>
    <row r="45" spans="1:6" s="643" customFormat="1" ht="15">
      <c r="A45" s="1128"/>
      <c r="B45" s="688" t="s">
        <v>342</v>
      </c>
      <c r="C45" s="681"/>
      <c r="D45" s="681"/>
      <c r="E45" s="1421"/>
      <c r="F45" s="682"/>
    </row>
    <row r="46" spans="1:6" s="643" customFormat="1" ht="210">
      <c r="A46" s="1128"/>
      <c r="B46" s="688" t="s">
        <v>343</v>
      </c>
      <c r="C46" s="681"/>
      <c r="D46" s="681"/>
      <c r="E46" s="1421"/>
      <c r="F46" s="682"/>
    </row>
    <row r="47" spans="1:6" s="643" customFormat="1" ht="15">
      <c r="A47" s="1128"/>
      <c r="B47" s="688" t="s">
        <v>344</v>
      </c>
      <c r="C47" s="681"/>
      <c r="D47" s="681"/>
      <c r="E47" s="1421"/>
      <c r="F47" s="682"/>
    </row>
    <row r="48" spans="1:6" s="643" customFormat="1" ht="409.6">
      <c r="A48" s="1128"/>
      <c r="B48" s="688" t="s">
        <v>345</v>
      </c>
      <c r="C48" s="681"/>
      <c r="D48" s="681"/>
      <c r="E48" s="1421"/>
      <c r="F48" s="682"/>
    </row>
    <row r="49" spans="1:6" s="643" customFormat="1" ht="15">
      <c r="A49" s="1128"/>
      <c r="B49" s="688" t="s">
        <v>346</v>
      </c>
      <c r="C49" s="681"/>
      <c r="D49" s="681"/>
      <c r="E49" s="1421"/>
      <c r="F49" s="682"/>
    </row>
    <row r="50" spans="1:6" s="643" customFormat="1" ht="15">
      <c r="A50" s="1128"/>
      <c r="B50" s="688" t="s">
        <v>347</v>
      </c>
      <c r="C50" s="681"/>
      <c r="D50" s="681"/>
      <c r="E50" s="1421"/>
      <c r="F50" s="682"/>
    </row>
    <row r="51" spans="1:6" s="643" customFormat="1" ht="15">
      <c r="A51" s="1129"/>
      <c r="B51" s="580" t="s">
        <v>348</v>
      </c>
      <c r="C51" s="677"/>
      <c r="D51" s="677"/>
      <c r="E51" s="1422"/>
      <c r="F51" s="678"/>
    </row>
    <row r="52" spans="1:6" s="643" customFormat="1">
      <c r="A52" s="976"/>
      <c r="B52" s="16"/>
      <c r="C52" s="552" t="s">
        <v>6</v>
      </c>
      <c r="D52" s="552">
        <v>2</v>
      </c>
      <c r="E52" s="1461"/>
      <c r="F52" s="675">
        <f>D52*E52</f>
        <v>0</v>
      </c>
    </row>
    <row r="53" spans="1:6" s="643" customFormat="1">
      <c r="A53" s="1130"/>
      <c r="B53" s="684"/>
      <c r="C53" s="685"/>
      <c r="D53" s="685"/>
      <c r="E53" s="1424"/>
      <c r="F53" s="686"/>
    </row>
    <row r="54" spans="1:6" s="643" customFormat="1">
      <c r="A54" s="197"/>
      <c r="B54" s="646"/>
      <c r="E54" s="1425"/>
      <c r="F54" s="687"/>
    </row>
    <row r="55" spans="1:6" s="643" customFormat="1" ht="210">
      <c r="A55" s="1127">
        <f>A44+0.01</f>
        <v>2.0499999999999989</v>
      </c>
      <c r="B55" s="676" t="s">
        <v>349</v>
      </c>
      <c r="C55" s="679"/>
      <c r="D55" s="679"/>
      <c r="E55" s="1420"/>
      <c r="F55" s="680"/>
    </row>
    <row r="56" spans="1:6" s="643" customFormat="1" ht="165">
      <c r="A56" s="1128"/>
      <c r="B56" s="688" t="s">
        <v>350</v>
      </c>
      <c r="C56" s="681"/>
      <c r="D56" s="681"/>
      <c r="E56" s="1421"/>
      <c r="F56" s="682"/>
    </row>
    <row r="57" spans="1:6" s="643" customFormat="1" ht="15">
      <c r="A57" s="1129"/>
      <c r="B57" s="580" t="s">
        <v>351</v>
      </c>
      <c r="C57" s="677"/>
      <c r="D57" s="677"/>
      <c r="E57" s="1422"/>
      <c r="F57" s="678"/>
    </row>
    <row r="58" spans="1:6" s="643" customFormat="1">
      <c r="A58" s="976"/>
      <c r="B58" s="16"/>
      <c r="C58" s="552" t="s">
        <v>6</v>
      </c>
      <c r="D58" s="552">
        <v>2</v>
      </c>
      <c r="E58" s="1461"/>
      <c r="F58" s="675">
        <f>D58*E58</f>
        <v>0</v>
      </c>
    </row>
    <row r="59" spans="1:6" s="643" customFormat="1">
      <c r="A59" s="1130"/>
      <c r="B59" s="684"/>
      <c r="C59" s="685"/>
      <c r="D59" s="685"/>
      <c r="E59" s="1424"/>
      <c r="F59" s="686"/>
    </row>
    <row r="60" spans="1:6" s="643" customFormat="1">
      <c r="A60" s="197"/>
      <c r="B60" s="646"/>
      <c r="E60" s="1425"/>
      <c r="F60" s="687"/>
    </row>
    <row r="61" spans="1:6" s="643" customFormat="1" ht="255">
      <c r="A61" s="1127">
        <f>A55+0.01</f>
        <v>2.0599999999999987</v>
      </c>
      <c r="B61" s="676" t="s">
        <v>352</v>
      </c>
      <c r="C61" s="679"/>
      <c r="D61" s="679"/>
      <c r="E61" s="1420"/>
      <c r="F61" s="680"/>
    </row>
    <row r="62" spans="1:6" s="643" customFormat="1" ht="165">
      <c r="A62" s="1128"/>
      <c r="B62" s="688" t="s">
        <v>353</v>
      </c>
      <c r="C62" s="681"/>
      <c r="D62" s="681"/>
      <c r="E62" s="1421"/>
      <c r="F62" s="682"/>
    </row>
    <row r="63" spans="1:6" s="643" customFormat="1" ht="30">
      <c r="A63" s="1129"/>
      <c r="B63" s="580" t="s">
        <v>354</v>
      </c>
      <c r="C63" s="677"/>
      <c r="D63" s="677"/>
      <c r="E63" s="1422"/>
      <c r="F63" s="678"/>
    </row>
    <row r="64" spans="1:6" s="643" customFormat="1">
      <c r="A64" s="976"/>
      <c r="B64" s="16"/>
      <c r="C64" s="552" t="s">
        <v>6</v>
      </c>
      <c r="D64" s="552">
        <v>1</v>
      </c>
      <c r="E64" s="1461"/>
      <c r="F64" s="675">
        <f>D64*E64</f>
        <v>0</v>
      </c>
    </row>
    <row r="65" spans="1:6" s="643" customFormat="1">
      <c r="A65" s="1130"/>
      <c r="B65" s="684"/>
      <c r="C65" s="685"/>
      <c r="D65" s="685"/>
      <c r="E65" s="1424"/>
      <c r="F65" s="686"/>
    </row>
    <row r="66" spans="1:6" s="643" customFormat="1">
      <c r="A66" s="197"/>
      <c r="B66" s="646"/>
      <c r="E66" s="1425"/>
      <c r="F66" s="687"/>
    </row>
    <row r="67" spans="1:6" s="643" customFormat="1" ht="75">
      <c r="A67" s="1127">
        <f>A61+0.01</f>
        <v>2.0699999999999985</v>
      </c>
      <c r="B67" s="676" t="s">
        <v>355</v>
      </c>
      <c r="C67" s="679"/>
      <c r="D67" s="679"/>
      <c r="E67" s="1420"/>
      <c r="F67" s="680"/>
    </row>
    <row r="68" spans="1:6" s="643" customFormat="1" ht="15">
      <c r="A68" s="1129"/>
      <c r="B68" s="580" t="s">
        <v>356</v>
      </c>
      <c r="C68" s="677"/>
      <c r="D68" s="677"/>
      <c r="E68" s="1422"/>
      <c r="F68" s="678"/>
    </row>
    <row r="69" spans="1:6" s="643" customFormat="1">
      <c r="A69" s="976"/>
      <c r="B69" s="16"/>
      <c r="C69" s="552" t="s">
        <v>6</v>
      </c>
      <c r="D69" s="552">
        <v>1</v>
      </c>
      <c r="E69" s="1461"/>
      <c r="F69" s="675">
        <f>D69*E69</f>
        <v>0</v>
      </c>
    </row>
    <row r="70" spans="1:6" s="643" customFormat="1">
      <c r="A70" s="1130"/>
      <c r="B70" s="684"/>
      <c r="C70" s="685"/>
      <c r="D70" s="685"/>
      <c r="E70" s="1424"/>
      <c r="F70" s="686"/>
    </row>
    <row r="71" spans="1:6" s="643" customFormat="1">
      <c r="A71" s="197"/>
      <c r="B71" s="646"/>
      <c r="E71" s="1425"/>
      <c r="F71" s="687"/>
    </row>
    <row r="72" spans="1:6" s="643" customFormat="1" ht="165">
      <c r="A72" s="1127">
        <f>A67+0.01</f>
        <v>2.0799999999999983</v>
      </c>
      <c r="B72" s="647" t="s">
        <v>357</v>
      </c>
      <c r="C72" s="679"/>
      <c r="D72" s="679"/>
      <c r="E72" s="1420"/>
      <c r="F72" s="680"/>
    </row>
    <row r="73" spans="1:6" s="643" customFormat="1" ht="15">
      <c r="A73" s="1129"/>
      <c r="B73" s="580" t="s">
        <v>358</v>
      </c>
      <c r="C73" s="677"/>
      <c r="D73" s="677"/>
      <c r="E73" s="1422"/>
      <c r="F73" s="678"/>
    </row>
    <row r="74" spans="1:6" s="643" customFormat="1">
      <c r="A74" s="976"/>
      <c r="B74" s="16"/>
      <c r="C74" s="552" t="s">
        <v>6</v>
      </c>
      <c r="D74" s="552">
        <v>7</v>
      </c>
      <c r="E74" s="1461"/>
      <c r="F74" s="675">
        <f>D74*E74</f>
        <v>0</v>
      </c>
    </row>
    <row r="75" spans="1:6" s="643" customFormat="1" ht="165">
      <c r="A75" s="1127"/>
      <c r="B75" s="647" t="s">
        <v>359</v>
      </c>
      <c r="C75" s="679"/>
      <c r="D75" s="679"/>
      <c r="E75" s="1420"/>
      <c r="F75" s="680"/>
    </row>
    <row r="76" spans="1:6" s="643" customFormat="1" ht="15">
      <c r="A76" s="1129"/>
      <c r="B76" s="580" t="s">
        <v>360</v>
      </c>
      <c r="C76" s="677"/>
      <c r="D76" s="677"/>
      <c r="E76" s="1422"/>
      <c r="F76" s="678"/>
    </row>
    <row r="77" spans="1:6" s="643" customFormat="1" ht="45">
      <c r="A77" s="976"/>
      <c r="B77" s="16" t="s">
        <v>1325</v>
      </c>
      <c r="C77" s="552" t="s">
        <v>6</v>
      </c>
      <c r="D77" s="552">
        <v>2</v>
      </c>
      <c r="E77" s="1461"/>
      <c r="F77" s="675">
        <f>D77*E77</f>
        <v>0</v>
      </c>
    </row>
    <row r="78" spans="1:6" s="643" customFormat="1">
      <c r="A78" s="1130"/>
      <c r="B78" s="684"/>
      <c r="C78" s="685"/>
      <c r="D78" s="685"/>
      <c r="E78" s="1424"/>
      <c r="F78" s="686">
        <f>SUM(F13:F70)*0.01</f>
        <v>0</v>
      </c>
    </row>
    <row r="79" spans="1:6" s="643" customFormat="1">
      <c r="A79" s="197"/>
      <c r="B79" s="646"/>
      <c r="E79" s="1425"/>
      <c r="F79" s="687"/>
    </row>
    <row r="80" spans="1:6" s="643" customFormat="1" ht="135">
      <c r="A80" s="1127">
        <f>A72+0.01</f>
        <v>2.0899999999999981</v>
      </c>
      <c r="B80" s="647" t="s">
        <v>361</v>
      </c>
      <c r="C80" s="679"/>
      <c r="D80" s="679"/>
      <c r="E80" s="1420"/>
      <c r="F80" s="680"/>
    </row>
    <row r="81" spans="1:6" s="643" customFormat="1" ht="15">
      <c r="A81" s="1129"/>
      <c r="B81" s="580" t="s">
        <v>362</v>
      </c>
      <c r="C81" s="677"/>
      <c r="D81" s="677"/>
      <c r="E81" s="1422"/>
      <c r="F81" s="678"/>
    </row>
    <row r="82" spans="1:6" s="643" customFormat="1">
      <c r="A82" s="976"/>
      <c r="B82" s="16"/>
      <c r="C82" s="552" t="s">
        <v>6</v>
      </c>
      <c r="D82" s="552">
        <v>9</v>
      </c>
      <c r="E82" s="1461"/>
      <c r="F82" s="675">
        <f>D82*E82</f>
        <v>0</v>
      </c>
    </row>
    <row r="83" spans="1:6" s="643" customFormat="1">
      <c r="A83" s="1130"/>
      <c r="B83" s="684"/>
      <c r="C83" s="685"/>
      <c r="D83" s="685"/>
      <c r="E83" s="1424"/>
      <c r="F83" s="686"/>
    </row>
    <row r="84" spans="1:6" s="643" customFormat="1">
      <c r="A84" s="197"/>
      <c r="B84" s="646"/>
      <c r="E84" s="1425"/>
      <c r="F84" s="687"/>
    </row>
    <row r="85" spans="1:6" s="643" customFormat="1" ht="409.6">
      <c r="A85" s="1127">
        <f>A80+0.01</f>
        <v>2.0999999999999979</v>
      </c>
      <c r="B85" s="676" t="s">
        <v>363</v>
      </c>
      <c r="C85" s="679"/>
      <c r="D85" s="679"/>
      <c r="E85" s="1420"/>
      <c r="F85" s="680"/>
    </row>
    <row r="86" spans="1:6" s="643" customFormat="1" ht="342">
      <c r="A86" s="1128"/>
      <c r="B86" s="688" t="s">
        <v>364</v>
      </c>
      <c r="C86" s="681"/>
      <c r="D86" s="681"/>
      <c r="E86" s="1421"/>
      <c r="F86" s="682"/>
    </row>
    <row r="87" spans="1:6" s="643" customFormat="1" ht="30">
      <c r="A87" s="1129"/>
      <c r="B87" s="580" t="s">
        <v>365</v>
      </c>
      <c r="C87" s="677"/>
      <c r="D87" s="677"/>
      <c r="E87" s="1422"/>
      <c r="F87" s="678"/>
    </row>
    <row r="88" spans="1:6" s="643" customFormat="1">
      <c r="A88" s="976"/>
      <c r="B88" s="16"/>
      <c r="C88" s="552" t="s">
        <v>6</v>
      </c>
      <c r="D88" s="552">
        <v>1</v>
      </c>
      <c r="E88" s="1461"/>
      <c r="F88" s="675">
        <f>D88*E88</f>
        <v>0</v>
      </c>
    </row>
    <row r="89" spans="1:6" s="643" customFormat="1">
      <c r="A89" s="1130"/>
      <c r="B89" s="684"/>
      <c r="C89" s="685"/>
      <c r="D89" s="685"/>
      <c r="E89" s="1424"/>
      <c r="F89" s="686"/>
    </row>
    <row r="90" spans="1:6" s="643" customFormat="1">
      <c r="A90" s="197"/>
      <c r="B90" s="646"/>
      <c r="E90" s="1425"/>
      <c r="F90" s="687"/>
    </row>
    <row r="91" spans="1:6" s="643" customFormat="1" ht="210">
      <c r="A91" s="1127">
        <f>A85+0.01</f>
        <v>2.1099999999999977</v>
      </c>
      <c r="B91" s="676" t="s">
        <v>349</v>
      </c>
      <c r="C91" s="679"/>
      <c r="D91" s="679"/>
      <c r="E91" s="1420"/>
      <c r="F91" s="680"/>
    </row>
    <row r="92" spans="1:6" s="643" customFormat="1" ht="165">
      <c r="A92" s="1128"/>
      <c r="B92" s="688" t="s">
        <v>366</v>
      </c>
      <c r="C92" s="681"/>
      <c r="D92" s="681"/>
      <c r="E92" s="1421"/>
      <c r="F92" s="682"/>
    </row>
    <row r="93" spans="1:6" s="643" customFormat="1" ht="15">
      <c r="A93" s="1129"/>
      <c r="B93" s="580" t="s">
        <v>367</v>
      </c>
      <c r="C93" s="677"/>
      <c r="D93" s="677"/>
      <c r="E93" s="1422"/>
      <c r="F93" s="678"/>
    </row>
    <row r="94" spans="1:6" s="643" customFormat="1">
      <c r="A94" s="976"/>
      <c r="B94" s="16"/>
      <c r="C94" s="552" t="s">
        <v>6</v>
      </c>
      <c r="D94" s="552">
        <v>1</v>
      </c>
      <c r="E94" s="1461"/>
      <c r="F94" s="675">
        <f>D94*E94</f>
        <v>0</v>
      </c>
    </row>
    <row r="95" spans="1:6" s="643" customFormat="1">
      <c r="A95" s="1130"/>
      <c r="B95" s="684"/>
      <c r="C95" s="685"/>
      <c r="D95" s="685"/>
      <c r="E95" s="1424"/>
      <c r="F95" s="686"/>
    </row>
    <row r="96" spans="1:6" s="643" customFormat="1">
      <c r="A96" s="197"/>
      <c r="B96" s="646"/>
      <c r="E96" s="1425"/>
      <c r="F96" s="687"/>
    </row>
    <row r="97" spans="1:6" s="643" customFormat="1" ht="30">
      <c r="A97" s="1127">
        <f>A91+0.01</f>
        <v>2.1199999999999974</v>
      </c>
      <c r="B97" s="689" t="s">
        <v>368</v>
      </c>
      <c r="C97" s="679"/>
      <c r="D97" s="679"/>
      <c r="E97" s="1420"/>
      <c r="F97" s="680"/>
    </row>
    <row r="98" spans="1:6" s="643" customFormat="1" ht="30">
      <c r="A98" s="1129"/>
      <c r="B98" s="580" t="s">
        <v>369</v>
      </c>
      <c r="C98" s="677"/>
      <c r="D98" s="677"/>
      <c r="E98" s="1422"/>
      <c r="F98" s="678"/>
    </row>
    <row r="99" spans="1:6" s="643" customFormat="1">
      <c r="A99" s="976"/>
      <c r="B99" s="16"/>
      <c r="C99" s="552" t="s">
        <v>6</v>
      </c>
      <c r="D99" s="552">
        <v>1</v>
      </c>
      <c r="E99" s="1461"/>
      <c r="F99" s="675">
        <f>D99*E99</f>
        <v>0</v>
      </c>
    </row>
    <row r="100" spans="1:6" s="643" customFormat="1">
      <c r="A100" s="1130"/>
      <c r="B100" s="684"/>
      <c r="C100" s="685"/>
      <c r="D100" s="685"/>
      <c r="E100" s="1424"/>
      <c r="F100" s="686"/>
    </row>
    <row r="101" spans="1:6" s="643" customFormat="1">
      <c r="A101" s="197"/>
      <c r="B101" s="646"/>
      <c r="E101" s="1425"/>
      <c r="F101" s="687"/>
    </row>
    <row r="102" spans="1:6" s="643" customFormat="1" ht="60">
      <c r="A102" s="1127">
        <f>A97+0.01</f>
        <v>2.1299999999999972</v>
      </c>
      <c r="B102" s="647" t="s">
        <v>387</v>
      </c>
      <c r="C102" s="679"/>
      <c r="D102" s="679"/>
      <c r="E102" s="1420"/>
      <c r="F102" s="680"/>
    </row>
    <row r="103" spans="1:6" s="643" customFormat="1" ht="270">
      <c r="A103" s="1128"/>
      <c r="B103" s="690" t="s">
        <v>388</v>
      </c>
      <c r="C103" s="681"/>
      <c r="D103" s="681"/>
      <c r="E103" s="1421"/>
      <c r="F103" s="682"/>
    </row>
    <row r="104" spans="1:6" s="643" customFormat="1" ht="15">
      <c r="A104" s="1129"/>
      <c r="B104" s="580" t="s">
        <v>370</v>
      </c>
      <c r="C104" s="677"/>
      <c r="D104" s="677"/>
      <c r="E104" s="1422"/>
      <c r="F104" s="678"/>
    </row>
    <row r="105" spans="1:6" s="643" customFormat="1">
      <c r="A105" s="976"/>
      <c r="B105" s="16"/>
      <c r="C105" s="552" t="s">
        <v>6</v>
      </c>
      <c r="D105" s="552">
        <v>1</v>
      </c>
      <c r="E105" s="1461"/>
      <c r="F105" s="675">
        <f>D105*E105</f>
        <v>0</v>
      </c>
    </row>
    <row r="106" spans="1:6" s="643" customFormat="1">
      <c r="A106" s="1130"/>
      <c r="B106" s="684"/>
      <c r="C106" s="685"/>
      <c r="D106" s="685"/>
      <c r="E106" s="1424"/>
      <c r="F106" s="686"/>
    </row>
    <row r="107" spans="1:6" s="643" customFormat="1">
      <c r="A107" s="197"/>
      <c r="B107" s="646"/>
      <c r="E107" s="1425"/>
      <c r="F107" s="687"/>
    </row>
    <row r="108" spans="1:6" s="643" customFormat="1" ht="75">
      <c r="A108" s="1127">
        <f>A102+0.01</f>
        <v>2.139999999999997</v>
      </c>
      <c r="B108" s="676" t="s">
        <v>371</v>
      </c>
      <c r="C108" s="679"/>
      <c r="D108" s="679"/>
      <c r="E108" s="1420"/>
      <c r="F108" s="680"/>
    </row>
    <row r="109" spans="1:6" s="643" customFormat="1" ht="30">
      <c r="A109" s="1129"/>
      <c r="B109" s="580" t="s">
        <v>372</v>
      </c>
      <c r="C109" s="677"/>
      <c r="D109" s="677"/>
      <c r="E109" s="1422"/>
      <c r="F109" s="678"/>
    </row>
    <row r="110" spans="1:6" s="643" customFormat="1">
      <c r="A110" s="976"/>
      <c r="B110" s="16"/>
      <c r="C110" s="552" t="s">
        <v>6</v>
      </c>
      <c r="D110" s="552">
        <v>1</v>
      </c>
      <c r="E110" s="1461"/>
      <c r="F110" s="675">
        <f>D110*E110</f>
        <v>0</v>
      </c>
    </row>
    <row r="111" spans="1:6" s="643" customFormat="1">
      <c r="A111" s="1130"/>
      <c r="B111" s="684"/>
      <c r="C111" s="685"/>
      <c r="D111" s="685"/>
      <c r="E111" s="1424"/>
      <c r="F111" s="686"/>
    </row>
    <row r="112" spans="1:6" s="643" customFormat="1">
      <c r="A112" s="197"/>
      <c r="B112" s="646"/>
      <c r="E112" s="1425"/>
      <c r="F112" s="687"/>
    </row>
    <row r="113" spans="1:7" s="643" customFormat="1" ht="225">
      <c r="A113" s="1127">
        <f>A108+0.01</f>
        <v>2.1499999999999968</v>
      </c>
      <c r="B113" s="676" t="s">
        <v>373</v>
      </c>
      <c r="C113" s="679"/>
      <c r="D113" s="679"/>
      <c r="E113" s="1420"/>
      <c r="F113" s="680"/>
    </row>
    <row r="114" spans="1:7" s="643" customFormat="1" ht="15">
      <c r="A114" s="1129"/>
      <c r="B114" s="580" t="s">
        <v>374</v>
      </c>
      <c r="C114" s="677"/>
      <c r="D114" s="677"/>
      <c r="E114" s="1422"/>
      <c r="F114" s="678"/>
    </row>
    <row r="115" spans="1:7" s="643" customFormat="1">
      <c r="A115" s="976"/>
      <c r="B115" s="16"/>
      <c r="C115" s="552" t="s">
        <v>6</v>
      </c>
      <c r="D115" s="552">
        <v>1</v>
      </c>
      <c r="E115" s="1461"/>
      <c r="F115" s="675">
        <f>D115*E115</f>
        <v>0</v>
      </c>
    </row>
    <row r="116" spans="1:7" s="643" customFormat="1">
      <c r="A116" s="1130"/>
      <c r="B116" s="684"/>
      <c r="C116" s="685"/>
      <c r="D116" s="685"/>
      <c r="E116" s="1424"/>
      <c r="F116" s="686"/>
    </row>
    <row r="117" spans="1:7" s="643" customFormat="1">
      <c r="A117" s="197"/>
      <c r="B117" s="646"/>
      <c r="E117" s="1425"/>
      <c r="F117" s="687"/>
    </row>
    <row r="118" spans="1:7" s="643" customFormat="1" ht="409.6">
      <c r="A118" s="1127">
        <f>A113+0.01</f>
        <v>2.1599999999999966</v>
      </c>
      <c r="B118" s="676" t="s">
        <v>375</v>
      </c>
      <c r="C118" s="679"/>
      <c r="D118" s="679"/>
      <c r="E118" s="1420"/>
      <c r="F118" s="680"/>
    </row>
    <row r="119" spans="1:7" s="643" customFormat="1" ht="240">
      <c r="A119" s="1166"/>
      <c r="B119" s="1169" t="s">
        <v>1314</v>
      </c>
      <c r="C119" s="1167"/>
      <c r="D119" s="1167"/>
      <c r="E119" s="1426"/>
      <c r="F119" s="1168"/>
    </row>
    <row r="120" spans="1:7" s="643" customFormat="1" ht="30">
      <c r="A120" s="1129"/>
      <c r="B120" s="580" t="s">
        <v>376</v>
      </c>
      <c r="C120" s="677"/>
      <c r="D120" s="677"/>
      <c r="E120" s="1422"/>
      <c r="F120" s="678"/>
    </row>
    <row r="121" spans="1:7" s="643" customFormat="1">
      <c r="A121" s="976"/>
      <c r="B121" s="16"/>
      <c r="C121" s="552" t="s">
        <v>6</v>
      </c>
      <c r="D121" s="552">
        <v>1</v>
      </c>
      <c r="E121" s="1461"/>
      <c r="F121" s="675">
        <f>D121*E121</f>
        <v>0</v>
      </c>
    </row>
    <row r="122" spans="1:7" s="643" customFormat="1">
      <c r="A122" s="1130"/>
      <c r="B122" s="684"/>
      <c r="C122" s="685"/>
      <c r="D122" s="685"/>
      <c r="E122" s="1424"/>
      <c r="F122" s="686"/>
    </row>
    <row r="123" spans="1:7" s="643" customFormat="1">
      <c r="A123" s="197"/>
      <c r="B123" s="646"/>
      <c r="E123" s="1425"/>
      <c r="F123" s="687"/>
    </row>
    <row r="124" spans="1:7" s="643" customFormat="1" ht="15">
      <c r="A124" s="1131">
        <f>A118+0.01</f>
        <v>2.1699999999999964</v>
      </c>
      <c r="B124" s="644" t="s">
        <v>377</v>
      </c>
      <c r="C124" s="552"/>
      <c r="D124" s="674"/>
      <c r="E124" s="1423"/>
      <c r="F124" s="642"/>
    </row>
    <row r="125" spans="1:7" s="643" customFormat="1">
      <c r="A125" s="976"/>
      <c r="B125" s="16"/>
      <c r="C125" s="552" t="s">
        <v>6</v>
      </c>
      <c r="D125" s="552">
        <v>1</v>
      </c>
      <c r="E125" s="1461"/>
      <c r="F125" s="675">
        <f>D125*E125</f>
        <v>0</v>
      </c>
    </row>
    <row r="126" spans="1:7" s="643" customFormat="1">
      <c r="A126" s="1130"/>
      <c r="B126" s="684"/>
      <c r="C126" s="685"/>
      <c r="D126" s="685"/>
      <c r="E126" s="1424"/>
      <c r="F126" s="686"/>
    </row>
    <row r="127" spans="1:7" s="643" customFormat="1">
      <c r="A127" s="197"/>
      <c r="B127" s="646"/>
      <c r="E127" s="1425"/>
      <c r="F127" s="687">
        <f>SUM(F11:F123)*0.02</f>
        <v>0</v>
      </c>
    </row>
    <row r="128" spans="1:7" s="237" customFormat="1" ht="45">
      <c r="A128" s="231">
        <f>A124+0.01</f>
        <v>2.1799999999999962</v>
      </c>
      <c r="B128" s="232" t="s">
        <v>389</v>
      </c>
      <c r="C128" s="233"/>
      <c r="D128" s="234"/>
      <c r="E128" s="1427"/>
      <c r="F128" s="236"/>
      <c r="G128" s="235"/>
    </row>
    <row r="129" spans="1:10" s="237" customFormat="1">
      <c r="A129" s="238"/>
      <c r="B129" s="239"/>
      <c r="C129" s="239" t="s">
        <v>6</v>
      </c>
      <c r="D129" s="233">
        <v>1</v>
      </c>
      <c r="E129" s="1462"/>
      <c r="F129" s="235">
        <f>E129*D129</f>
        <v>0</v>
      </c>
      <c r="G129" s="235"/>
    </row>
    <row r="130" spans="1:10" s="237" customFormat="1">
      <c r="A130" s="240"/>
      <c r="B130" s="241"/>
      <c r="C130" s="242"/>
      <c r="D130" s="243"/>
      <c r="E130" s="1413"/>
      <c r="G130" s="244"/>
    </row>
    <row r="131" spans="1:10" s="237" customFormat="1">
      <c r="A131" s="240"/>
      <c r="B131" s="241"/>
      <c r="C131" s="242"/>
      <c r="D131" s="243"/>
      <c r="E131" s="1413"/>
      <c r="G131" s="244"/>
    </row>
    <row r="132" spans="1:10" s="237" customFormat="1" ht="45">
      <c r="A132" s="231">
        <f>A128+0.01</f>
        <v>2.1899999999999959</v>
      </c>
      <c r="B132" s="232" t="s">
        <v>390</v>
      </c>
      <c r="C132" s="233"/>
      <c r="D132" s="234"/>
      <c r="E132" s="1427"/>
      <c r="F132" s="236"/>
      <c r="G132" s="235"/>
    </row>
    <row r="133" spans="1:10" s="237" customFormat="1">
      <c r="A133" s="238"/>
      <c r="B133" s="239"/>
      <c r="C133" s="239" t="s">
        <v>6</v>
      </c>
      <c r="D133" s="233">
        <v>1</v>
      </c>
      <c r="E133" s="1462"/>
      <c r="F133" s="235">
        <f>E133*D133</f>
        <v>0</v>
      </c>
      <c r="G133" s="235"/>
    </row>
    <row r="134" spans="1:10" s="237" customFormat="1">
      <c r="A134" s="240"/>
      <c r="B134" s="241"/>
      <c r="C134" s="242"/>
      <c r="D134" s="243"/>
      <c r="E134" s="1413"/>
      <c r="G134" s="244"/>
    </row>
    <row r="135" spans="1:10" s="237" customFormat="1">
      <c r="A135" s="240"/>
      <c r="B135" s="241"/>
      <c r="C135" s="242"/>
      <c r="D135" s="243"/>
      <c r="E135" s="1413"/>
      <c r="F135" s="237" t="s">
        <v>1323</v>
      </c>
      <c r="G135" s="244"/>
    </row>
    <row r="136" spans="1:10" s="237" customFormat="1" ht="75">
      <c r="A136" s="231">
        <f>A132+0.01</f>
        <v>2.1999999999999957</v>
      </c>
      <c r="B136" s="245" t="s">
        <v>79</v>
      </c>
      <c r="C136" s="233"/>
      <c r="D136" s="234"/>
      <c r="E136" s="1427"/>
      <c r="F136" s="236"/>
      <c r="G136" s="235"/>
    </row>
    <row r="137" spans="1:10" s="237" customFormat="1">
      <c r="A137" s="231"/>
      <c r="B137" s="246" t="s">
        <v>80</v>
      </c>
      <c r="C137" s="246" t="s">
        <v>128</v>
      </c>
      <c r="D137" s="233">
        <v>8</v>
      </c>
      <c r="E137" s="1462"/>
      <c r="F137" s="235">
        <f>E137*D137</f>
        <v>0</v>
      </c>
      <c r="G137" s="235"/>
      <c r="J137" s="237" t="s">
        <v>81</v>
      </c>
    </row>
    <row r="138" spans="1:10" s="237" customFormat="1">
      <c r="A138" s="231"/>
      <c r="B138" s="246" t="s">
        <v>106</v>
      </c>
      <c r="C138" s="246" t="s">
        <v>128</v>
      </c>
      <c r="D138" s="233">
        <v>10</v>
      </c>
      <c r="E138" s="1462"/>
      <c r="F138" s="235">
        <f>E138*D138</f>
        <v>0</v>
      </c>
      <c r="G138" s="235"/>
      <c r="J138" s="237" t="s">
        <v>81</v>
      </c>
    </row>
    <row r="139" spans="1:10" s="237" customFormat="1">
      <c r="A139" s="247"/>
      <c r="C139" s="242"/>
      <c r="D139" s="243"/>
      <c r="E139" s="1413"/>
      <c r="G139" s="244"/>
    </row>
    <row r="140" spans="1:10" s="237" customFormat="1">
      <c r="A140" s="247"/>
      <c r="C140" s="242"/>
      <c r="D140" s="243"/>
      <c r="E140" s="1413"/>
      <c r="G140" s="244"/>
    </row>
    <row r="141" spans="1:10" s="237" customFormat="1" ht="30">
      <c r="A141" s="231">
        <f>A136+0.01</f>
        <v>2.2099999999999955</v>
      </c>
      <c r="B141" s="232" t="s">
        <v>95</v>
      </c>
      <c r="C141" s="233"/>
      <c r="D141" s="234"/>
      <c r="E141" s="1427"/>
      <c r="F141" s="246"/>
      <c r="G141" s="235"/>
    </row>
    <row r="142" spans="1:10" s="237" customFormat="1">
      <c r="A142" s="231"/>
      <c r="B142" s="246"/>
      <c r="C142" s="246" t="s">
        <v>6</v>
      </c>
      <c r="D142" s="233">
        <v>5</v>
      </c>
      <c r="E142" s="1462"/>
      <c r="F142" s="235">
        <f>E142*D142</f>
        <v>0</v>
      </c>
      <c r="G142" s="235"/>
      <c r="J142" s="237" t="s">
        <v>82</v>
      </c>
    </row>
    <row r="143" spans="1:10" s="237" customFormat="1">
      <c r="A143" s="248"/>
      <c r="C143" s="242"/>
      <c r="D143" s="243"/>
      <c r="E143" s="1428"/>
      <c r="G143" s="244"/>
    </row>
    <row r="144" spans="1:10" s="255" customFormat="1">
      <c r="A144" s="249"/>
      <c r="B144" s="250"/>
      <c r="C144" s="251"/>
      <c r="D144" s="252"/>
      <c r="E144" s="1429"/>
      <c r="F144" s="253"/>
      <c r="G144" s="254"/>
    </row>
    <row r="145" spans="1:14" s="237" customFormat="1">
      <c r="A145" s="231">
        <f>A141+0.01</f>
        <v>2.2199999999999953</v>
      </c>
      <c r="B145" s="246" t="s">
        <v>96</v>
      </c>
      <c r="C145" s="233"/>
      <c r="D145" s="234"/>
      <c r="E145" s="1427"/>
      <c r="F145" s="246"/>
      <c r="G145" s="235"/>
    </row>
    <row r="146" spans="1:14" s="237" customFormat="1">
      <c r="A146" s="231"/>
      <c r="B146" s="246"/>
      <c r="C146" s="233"/>
      <c r="D146" s="234"/>
      <c r="E146" s="1427"/>
      <c r="F146" s="246"/>
      <c r="G146" s="235"/>
    </row>
    <row r="147" spans="1:14" s="237" customFormat="1">
      <c r="A147" s="231"/>
      <c r="B147" s="246"/>
      <c r="C147" s="246" t="s">
        <v>6</v>
      </c>
      <c r="D147" s="233">
        <v>26</v>
      </c>
      <c r="E147" s="1462"/>
      <c r="F147" s="235">
        <f>E147*D147</f>
        <v>0</v>
      </c>
      <c r="G147" s="235"/>
    </row>
    <row r="148" spans="1:14" s="237" customFormat="1">
      <c r="A148" s="248"/>
      <c r="C148" s="242"/>
      <c r="D148" s="243"/>
      <c r="E148" s="1428"/>
      <c r="G148" s="244"/>
    </row>
    <row r="149" spans="1:14" s="237" customFormat="1">
      <c r="A149" s="248"/>
      <c r="C149" s="242"/>
      <c r="D149" s="243"/>
      <c r="E149" s="1428"/>
      <c r="G149" s="244"/>
    </row>
    <row r="150" spans="1:14" s="237" customFormat="1" ht="30">
      <c r="A150" s="231">
        <f>A145+0.01</f>
        <v>2.2299999999999951</v>
      </c>
      <c r="B150" s="232" t="s">
        <v>83</v>
      </c>
      <c r="C150" s="233"/>
      <c r="D150" s="234"/>
      <c r="E150" s="1427"/>
      <c r="F150" s="236"/>
      <c r="G150" s="235"/>
      <c r="N150" s="237" t="s">
        <v>84</v>
      </c>
    </row>
    <row r="151" spans="1:14" s="237" customFormat="1">
      <c r="A151" s="231"/>
      <c r="B151" s="246"/>
      <c r="C151" s="246" t="s">
        <v>6</v>
      </c>
      <c r="D151" s="233">
        <v>18</v>
      </c>
      <c r="E151" s="1462"/>
      <c r="F151" s="235">
        <f>SUM(F10:F147)*0.01</f>
        <v>0</v>
      </c>
      <c r="G151" s="235"/>
      <c r="N151" s="237" t="s">
        <v>85</v>
      </c>
    </row>
    <row r="152" spans="1:14" s="237" customFormat="1">
      <c r="A152" s="247"/>
      <c r="C152" s="242"/>
      <c r="D152" s="243"/>
      <c r="E152" s="1413"/>
      <c r="G152" s="244"/>
      <c r="N152" s="237" t="s">
        <v>86</v>
      </c>
    </row>
    <row r="153" spans="1:14" s="237" customFormat="1">
      <c r="A153" s="247"/>
      <c r="C153" s="242"/>
      <c r="D153" s="243"/>
      <c r="E153" s="1413"/>
      <c r="G153" s="244"/>
      <c r="N153" s="237" t="s">
        <v>87</v>
      </c>
    </row>
    <row r="154" spans="1:14" s="237" customFormat="1">
      <c r="A154" s="231">
        <f>A150+0.01</f>
        <v>2.2399999999999949</v>
      </c>
      <c r="B154" s="246" t="s">
        <v>88</v>
      </c>
      <c r="C154" s="233"/>
      <c r="D154" s="234"/>
      <c r="E154" s="1427"/>
      <c r="F154" s="236" t="s">
        <v>1326</v>
      </c>
      <c r="G154" s="235"/>
      <c r="N154" s="237" t="s">
        <v>89</v>
      </c>
    </row>
    <row r="155" spans="1:14" s="237" customFormat="1">
      <c r="A155" s="231"/>
      <c r="B155" s="246"/>
      <c r="C155" s="233" t="s">
        <v>6</v>
      </c>
      <c r="D155" s="233">
        <v>22</v>
      </c>
      <c r="E155" s="1462"/>
      <c r="F155" s="235">
        <f>E155*D155</f>
        <v>0</v>
      </c>
      <c r="G155" s="256"/>
      <c r="N155" s="237" t="s">
        <v>90</v>
      </c>
    </row>
    <row r="156" spans="1:14" s="237" customFormat="1">
      <c r="A156" s="247"/>
      <c r="C156" s="242"/>
      <c r="D156" s="243"/>
      <c r="E156" s="1413"/>
      <c r="G156" s="257"/>
      <c r="N156" s="237" t="s">
        <v>91</v>
      </c>
    </row>
    <row r="157" spans="1:14" s="237" customFormat="1">
      <c r="A157" s="247"/>
      <c r="C157" s="242"/>
      <c r="D157" s="243"/>
      <c r="E157" s="1413"/>
      <c r="G157" s="244"/>
      <c r="N157" s="237" t="s">
        <v>92</v>
      </c>
    </row>
    <row r="158" spans="1:14" s="237" customFormat="1" ht="60">
      <c r="A158" s="258">
        <f>A154+0.01</f>
        <v>2.2499999999999947</v>
      </c>
      <c r="B158" s="259" t="s">
        <v>1310</v>
      </c>
      <c r="C158" s="260"/>
      <c r="D158" s="261"/>
      <c r="E158" s="1412"/>
      <c r="F158" s="263"/>
      <c r="G158" s="262"/>
    </row>
    <row r="159" spans="1:14" s="237" customFormat="1">
      <c r="A159" s="264"/>
      <c r="B159" s="265"/>
      <c r="C159" s="266" t="s">
        <v>6</v>
      </c>
      <c r="D159" s="266">
        <v>1</v>
      </c>
      <c r="E159" s="1463"/>
      <c r="F159" s="267">
        <f>E159*D159</f>
        <v>0</v>
      </c>
      <c r="G159" s="267"/>
      <c r="J159" s="237" t="s">
        <v>36</v>
      </c>
    </row>
    <row r="160" spans="1:14" s="237" customFormat="1">
      <c r="A160" s="247"/>
      <c r="C160" s="242"/>
      <c r="D160" s="243"/>
      <c r="E160" s="1413"/>
      <c r="G160" s="244"/>
    </row>
    <row r="161" spans="1:10" s="237" customFormat="1" ht="60">
      <c r="A161" s="258">
        <f>A158+0.01</f>
        <v>2.2599999999999945</v>
      </c>
      <c r="B161" s="259" t="s">
        <v>1311</v>
      </c>
      <c r="C161" s="260"/>
      <c r="D161" s="261"/>
      <c r="E161" s="1412"/>
      <c r="F161" s="263"/>
      <c r="G161" s="262"/>
    </row>
    <row r="162" spans="1:10" s="237" customFormat="1">
      <c r="A162" s="264"/>
      <c r="B162" s="265"/>
      <c r="C162" s="266" t="s">
        <v>6</v>
      </c>
      <c r="D162" s="266">
        <v>3</v>
      </c>
      <c r="E162" s="1463"/>
      <c r="F162" s="267">
        <f>E162*D162</f>
        <v>0</v>
      </c>
      <c r="G162" s="267"/>
      <c r="J162" s="237" t="s">
        <v>36</v>
      </c>
    </row>
    <row r="163" spans="1:10" s="237" customFormat="1">
      <c r="A163" s="247"/>
      <c r="C163" s="242"/>
      <c r="D163" s="243"/>
      <c r="E163" s="1413"/>
      <c r="G163" s="244"/>
    </row>
    <row r="164" spans="1:10" s="237" customFormat="1" ht="60">
      <c r="A164" s="258">
        <f>A161+0.01</f>
        <v>2.2699999999999942</v>
      </c>
      <c r="B164" s="259" t="s">
        <v>1312</v>
      </c>
      <c r="C164" s="260"/>
      <c r="D164" s="261"/>
      <c r="E164" s="1412"/>
      <c r="F164" s="263"/>
      <c r="G164" s="262"/>
    </row>
    <row r="165" spans="1:10" s="237" customFormat="1">
      <c r="A165" s="264"/>
      <c r="B165" s="265"/>
      <c r="C165" s="266" t="s">
        <v>6</v>
      </c>
      <c r="D165" s="266">
        <v>1</v>
      </c>
      <c r="E165" s="1463"/>
      <c r="F165" s="267">
        <f>E165*D165</f>
        <v>0</v>
      </c>
      <c r="G165" s="267"/>
      <c r="J165" s="237" t="s">
        <v>36</v>
      </c>
    </row>
    <row r="166" spans="1:10" s="237" customFormat="1">
      <c r="A166" s="247"/>
      <c r="C166" s="242"/>
      <c r="D166" s="243"/>
      <c r="E166" s="1413"/>
      <c r="G166" s="244"/>
    </row>
    <row r="167" spans="1:10" s="237" customFormat="1" ht="60">
      <c r="A167" s="258">
        <f>A164+0.01</f>
        <v>2.279999999999994</v>
      </c>
      <c r="B167" s="259" t="s">
        <v>1313</v>
      </c>
      <c r="C167" s="260"/>
      <c r="D167" s="261"/>
      <c r="E167" s="1412"/>
      <c r="F167" s="263"/>
      <c r="G167" s="262"/>
    </row>
    <row r="168" spans="1:10" s="237" customFormat="1">
      <c r="A168" s="264"/>
      <c r="B168" s="265"/>
      <c r="C168" s="266" t="s">
        <v>6</v>
      </c>
      <c r="D168" s="266">
        <v>1</v>
      </c>
      <c r="E168" s="1463"/>
      <c r="F168" s="267">
        <f>E168*D168</f>
        <v>0</v>
      </c>
      <c r="G168" s="267"/>
      <c r="J168" s="237" t="s">
        <v>36</v>
      </c>
    </row>
    <row r="169" spans="1:10" s="237" customFormat="1">
      <c r="A169" s="247"/>
      <c r="C169" s="242"/>
      <c r="D169" s="243"/>
      <c r="E169" s="1413"/>
      <c r="G169" s="244"/>
    </row>
    <row r="170" spans="1:10" s="237" customFormat="1" ht="45">
      <c r="A170" s="258">
        <f>A167+0.01</f>
        <v>2.2899999999999938</v>
      </c>
      <c r="B170" s="259" t="s">
        <v>391</v>
      </c>
      <c r="C170" s="260"/>
      <c r="D170" s="261"/>
      <c r="E170" s="1412"/>
      <c r="F170" s="263"/>
      <c r="G170" s="262"/>
    </row>
    <row r="171" spans="1:10" s="237" customFormat="1">
      <c r="A171" s="264"/>
      <c r="B171" s="265"/>
      <c r="C171" s="266" t="s">
        <v>6</v>
      </c>
      <c r="D171" s="266">
        <v>1</v>
      </c>
      <c r="E171" s="1463"/>
      <c r="F171" s="267">
        <f>E171*D171</f>
        <v>0</v>
      </c>
      <c r="G171" s="267"/>
      <c r="J171" s="237" t="s">
        <v>36</v>
      </c>
    </row>
    <row r="172" spans="1:10" s="237" customFormat="1">
      <c r="A172" s="247"/>
      <c r="C172" s="242"/>
      <c r="D172" s="243"/>
      <c r="E172" s="1413"/>
      <c r="G172" s="244"/>
    </row>
    <row r="173" spans="1:10" s="237" customFormat="1" ht="45">
      <c r="A173" s="258">
        <f>A170+0.01</f>
        <v>2.2999999999999936</v>
      </c>
      <c r="B173" s="259" t="s">
        <v>392</v>
      </c>
      <c r="C173" s="260"/>
      <c r="D173" s="261"/>
      <c r="E173" s="1412"/>
      <c r="F173" s="263"/>
      <c r="G173" s="262"/>
    </row>
    <row r="174" spans="1:10" s="237" customFormat="1">
      <c r="A174" s="264"/>
      <c r="B174" s="265"/>
      <c r="C174" s="266" t="s">
        <v>6</v>
      </c>
      <c r="D174" s="266">
        <v>1</v>
      </c>
      <c r="E174" s="1463"/>
      <c r="F174" s="267">
        <f>E174*D174</f>
        <v>0</v>
      </c>
      <c r="G174" s="267"/>
      <c r="J174" s="237" t="s">
        <v>36</v>
      </c>
    </row>
    <row r="175" spans="1:10" s="237" customFormat="1">
      <c r="A175" s="247"/>
      <c r="C175" s="242"/>
      <c r="D175" s="243"/>
      <c r="E175" s="1413"/>
      <c r="G175" s="244"/>
    </row>
    <row r="176" spans="1:10" s="237" customFormat="1" ht="45">
      <c r="A176" s="258">
        <f>A173+0.01</f>
        <v>2.3099999999999934</v>
      </c>
      <c r="B176" s="259" t="s">
        <v>393</v>
      </c>
      <c r="C176" s="260"/>
      <c r="D176" s="261"/>
      <c r="E176" s="1412"/>
      <c r="F176" s="263"/>
      <c r="G176" s="262"/>
    </row>
    <row r="177" spans="1:10" s="237" customFormat="1">
      <c r="A177" s="264"/>
      <c r="B177" s="265"/>
      <c r="C177" s="266" t="s">
        <v>6</v>
      </c>
      <c r="D177" s="266">
        <v>3</v>
      </c>
      <c r="E177" s="1463"/>
      <c r="F177" s="267">
        <f>E177*D177</f>
        <v>0</v>
      </c>
      <c r="G177" s="267"/>
      <c r="J177" s="237" t="s">
        <v>36</v>
      </c>
    </row>
    <row r="178" spans="1:10" s="237" customFormat="1">
      <c r="A178" s="247"/>
      <c r="C178" s="242"/>
      <c r="D178" s="243"/>
      <c r="E178" s="1413"/>
      <c r="G178" s="244"/>
    </row>
    <row r="179" spans="1:10" s="280" customFormat="1" ht="30">
      <c r="A179" s="274">
        <f>A158+0.01</f>
        <v>2.2599999999999945</v>
      </c>
      <c r="B179" s="275" t="s">
        <v>98</v>
      </c>
      <c r="C179" s="276"/>
      <c r="D179" s="277"/>
      <c r="E179" s="1430"/>
      <c r="F179" s="279"/>
      <c r="G179" s="278"/>
    </row>
    <row r="180" spans="1:10" s="280" customFormat="1">
      <c r="A180" s="274"/>
      <c r="B180" s="281" t="s">
        <v>394</v>
      </c>
      <c r="C180" s="276" t="s">
        <v>6</v>
      </c>
      <c r="D180" s="276">
        <v>9</v>
      </c>
      <c r="E180" s="1464"/>
      <c r="F180" s="278">
        <f>E180*D180</f>
        <v>0</v>
      </c>
      <c r="G180" s="278"/>
      <c r="J180" s="280" t="s">
        <v>60</v>
      </c>
    </row>
    <row r="181" spans="1:10" s="280" customFormat="1">
      <c r="A181" s="274"/>
      <c r="B181" s="281" t="s">
        <v>97</v>
      </c>
      <c r="C181" s="276" t="s">
        <v>6</v>
      </c>
      <c r="D181" s="276">
        <v>16</v>
      </c>
      <c r="E181" s="1464"/>
      <c r="F181" s="278">
        <f>E181*D181</f>
        <v>0</v>
      </c>
      <c r="G181" s="278"/>
      <c r="J181" s="280" t="s">
        <v>60</v>
      </c>
    </row>
    <row r="182" spans="1:10" s="280" customFormat="1">
      <c r="A182" s="274"/>
      <c r="B182" s="281" t="s">
        <v>131</v>
      </c>
      <c r="C182" s="276" t="s">
        <v>6</v>
      </c>
      <c r="D182" s="276">
        <v>3</v>
      </c>
      <c r="E182" s="1464"/>
      <c r="F182" s="278">
        <f>SUM(F6:F178)*0.01</f>
        <v>0</v>
      </c>
      <c r="G182" s="278"/>
      <c r="J182" s="280" t="s">
        <v>60</v>
      </c>
    </row>
    <row r="183" spans="1:10" s="280" customFormat="1">
      <c r="A183" s="282"/>
      <c r="C183" s="283"/>
      <c r="D183" s="284"/>
      <c r="E183" s="1431"/>
      <c r="G183" s="285"/>
    </row>
    <row r="184" spans="1:10" s="280" customFormat="1">
      <c r="A184" s="282"/>
      <c r="C184" s="283"/>
      <c r="D184" s="284"/>
      <c r="E184" s="1431"/>
      <c r="G184" s="285"/>
    </row>
    <row r="185" spans="1:10" s="280" customFormat="1" ht="30">
      <c r="A185" s="274">
        <f>A179+0.01</f>
        <v>2.2699999999999942</v>
      </c>
      <c r="B185" s="286" t="s">
        <v>94</v>
      </c>
      <c r="C185" s="276"/>
      <c r="D185" s="277"/>
      <c r="E185" s="1430"/>
      <c r="F185" s="279" t="s">
        <v>1327</v>
      </c>
      <c r="G185" s="278"/>
    </row>
    <row r="186" spans="1:10" s="280" customFormat="1">
      <c r="A186" s="274"/>
      <c r="B186" s="281" t="s">
        <v>394</v>
      </c>
      <c r="C186" s="276" t="s">
        <v>6</v>
      </c>
      <c r="D186" s="276">
        <v>2</v>
      </c>
      <c r="E186" s="1464"/>
      <c r="F186" s="278">
        <f>E186*D186</f>
        <v>0</v>
      </c>
      <c r="G186" s="278"/>
      <c r="J186" s="280" t="s">
        <v>93</v>
      </c>
    </row>
    <row r="187" spans="1:10" s="280" customFormat="1">
      <c r="A187" s="274"/>
      <c r="B187" s="281" t="s">
        <v>97</v>
      </c>
      <c r="C187" s="276" t="s">
        <v>6</v>
      </c>
      <c r="D187" s="276">
        <v>3</v>
      </c>
      <c r="E187" s="1464"/>
      <c r="F187" s="278">
        <f t="shared" ref="F187:F189" si="0">E187*D187</f>
        <v>0</v>
      </c>
      <c r="G187" s="278"/>
      <c r="J187" s="280" t="s">
        <v>93</v>
      </c>
    </row>
    <row r="188" spans="1:10" s="280" customFormat="1">
      <c r="A188" s="274"/>
      <c r="B188" s="281" t="s">
        <v>131</v>
      </c>
      <c r="C188" s="276" t="s">
        <v>6</v>
      </c>
      <c r="D188" s="276">
        <v>1</v>
      </c>
      <c r="E188" s="1464"/>
      <c r="F188" s="278">
        <f t="shared" si="0"/>
        <v>0</v>
      </c>
      <c r="G188" s="278"/>
      <c r="J188" s="280" t="s">
        <v>93</v>
      </c>
    </row>
    <row r="189" spans="1:10" s="280" customFormat="1">
      <c r="A189" s="274"/>
      <c r="B189" s="281" t="s">
        <v>80</v>
      </c>
      <c r="C189" s="276" t="s">
        <v>6</v>
      </c>
      <c r="D189" s="276">
        <v>1</v>
      </c>
      <c r="E189" s="1464"/>
      <c r="F189" s="278">
        <f t="shared" si="0"/>
        <v>0</v>
      </c>
      <c r="G189" s="278"/>
      <c r="J189" s="280" t="s">
        <v>93</v>
      </c>
    </row>
    <row r="190" spans="1:10" s="280" customFormat="1">
      <c r="A190" s="274"/>
      <c r="B190" s="281"/>
      <c r="C190" s="276"/>
      <c r="D190" s="277"/>
      <c r="E190" s="1430"/>
      <c r="F190" s="279"/>
      <c r="G190" s="278"/>
    </row>
    <row r="191" spans="1:10" s="280" customFormat="1">
      <c r="A191" s="274"/>
      <c r="B191" s="281"/>
      <c r="C191" s="276"/>
      <c r="D191" s="277"/>
      <c r="E191" s="1430"/>
      <c r="F191" s="279"/>
      <c r="G191" s="278"/>
    </row>
    <row r="192" spans="1:10" s="280" customFormat="1" ht="150">
      <c r="A192" s="274">
        <f>A185+0.01</f>
        <v>2.279999999999994</v>
      </c>
      <c r="B192" s="287" t="s">
        <v>100</v>
      </c>
      <c r="C192" s="276"/>
      <c r="D192" s="277"/>
      <c r="E192" s="1430"/>
      <c r="F192" s="279"/>
      <c r="G192" s="278"/>
    </row>
    <row r="193" spans="1:10" s="280" customFormat="1">
      <c r="A193" s="274"/>
      <c r="B193" s="281" t="s">
        <v>394</v>
      </c>
      <c r="C193" s="276" t="s">
        <v>6</v>
      </c>
      <c r="D193" s="276">
        <v>2</v>
      </c>
      <c r="E193" s="1464"/>
      <c r="F193" s="278">
        <f>E193*D193</f>
        <v>0</v>
      </c>
      <c r="G193" s="278"/>
      <c r="J193" s="280" t="s">
        <v>93</v>
      </c>
    </row>
    <row r="194" spans="1:10" s="280" customFormat="1">
      <c r="A194" s="274"/>
      <c r="B194" s="281" t="s">
        <v>97</v>
      </c>
      <c r="C194" s="276" t="s">
        <v>6</v>
      </c>
      <c r="D194" s="276">
        <v>3</v>
      </c>
      <c r="E194" s="1464"/>
      <c r="F194" s="278">
        <f t="shared" ref="F194" si="1">E194*D194</f>
        <v>0</v>
      </c>
      <c r="G194" s="278"/>
      <c r="J194" s="280" t="s">
        <v>93</v>
      </c>
    </row>
    <row r="195" spans="1:10" s="280" customFormat="1">
      <c r="A195" s="274"/>
      <c r="B195" s="281"/>
      <c r="C195" s="276"/>
      <c r="D195" s="277"/>
      <c r="E195" s="1430"/>
      <c r="F195" s="279"/>
      <c r="G195" s="278"/>
    </row>
    <row r="196" spans="1:10" s="280" customFormat="1">
      <c r="A196" s="274"/>
      <c r="B196" s="281"/>
      <c r="C196" s="276"/>
      <c r="D196" s="277"/>
      <c r="E196" s="1430"/>
      <c r="F196" s="279"/>
      <c r="G196" s="278"/>
    </row>
    <row r="197" spans="1:10" s="280" customFormat="1" ht="150">
      <c r="A197" s="274">
        <f>A192+0.01</f>
        <v>2.2899999999999938</v>
      </c>
      <c r="B197" s="287" t="s">
        <v>395</v>
      </c>
      <c r="C197" s="276"/>
      <c r="D197" s="277"/>
      <c r="E197" s="1430"/>
      <c r="F197" s="279"/>
      <c r="G197" s="278"/>
    </row>
    <row r="198" spans="1:10" s="280" customFormat="1">
      <c r="A198" s="274"/>
      <c r="B198" s="281" t="s">
        <v>131</v>
      </c>
      <c r="C198" s="276" t="s">
        <v>6</v>
      </c>
      <c r="D198" s="276">
        <v>1</v>
      </c>
      <c r="E198" s="1464"/>
      <c r="F198" s="278">
        <f>E198*D198</f>
        <v>0</v>
      </c>
      <c r="G198" s="278"/>
      <c r="J198" s="280" t="s">
        <v>93</v>
      </c>
    </row>
    <row r="199" spans="1:10" s="280" customFormat="1">
      <c r="A199" s="274"/>
      <c r="B199" s="281" t="s">
        <v>106</v>
      </c>
      <c r="C199" s="276" t="s">
        <v>6</v>
      </c>
      <c r="D199" s="276">
        <v>4</v>
      </c>
      <c r="E199" s="1464"/>
      <c r="F199" s="278">
        <f t="shared" ref="F199" si="2">E199*D199</f>
        <v>0</v>
      </c>
      <c r="G199" s="278"/>
      <c r="J199" s="280" t="s">
        <v>93</v>
      </c>
    </row>
    <row r="200" spans="1:10" s="280" customFormat="1">
      <c r="A200" s="274"/>
      <c r="B200" s="281" t="s">
        <v>80</v>
      </c>
      <c r="C200" s="276" t="s">
        <v>6</v>
      </c>
      <c r="D200" s="276">
        <v>2</v>
      </c>
      <c r="E200" s="1464"/>
      <c r="F200" s="278">
        <f t="shared" ref="F200" si="3">E200*D200</f>
        <v>0</v>
      </c>
      <c r="G200" s="278"/>
      <c r="J200" s="280" t="s">
        <v>93</v>
      </c>
    </row>
    <row r="201" spans="1:10" s="280" customFormat="1">
      <c r="A201" s="274"/>
      <c r="B201" s="281"/>
      <c r="C201" s="276"/>
      <c r="D201" s="277"/>
      <c r="E201" s="1430"/>
      <c r="F201" s="279"/>
      <c r="G201" s="278"/>
    </row>
    <row r="202" spans="1:10" s="280" customFormat="1">
      <c r="A202" s="274"/>
      <c r="B202" s="281"/>
      <c r="C202" s="276"/>
      <c r="D202" s="277"/>
      <c r="E202" s="1430"/>
      <c r="F202" s="279"/>
      <c r="G202" s="278"/>
    </row>
    <row r="203" spans="1:10" s="280" customFormat="1" ht="15">
      <c r="A203" s="274">
        <f>A192+0.01</f>
        <v>2.2899999999999938</v>
      </c>
      <c r="B203" s="288" t="s">
        <v>396</v>
      </c>
      <c r="C203" s="289"/>
      <c r="D203" s="290"/>
      <c r="E203" s="1432"/>
      <c r="F203" s="291"/>
      <c r="G203" s="292"/>
      <c r="H203" s="293"/>
      <c r="I203" s="294"/>
    </row>
    <row r="204" spans="1:10" s="297" customFormat="1" ht="15">
      <c r="A204" s="295"/>
      <c r="B204" s="296" t="s">
        <v>394</v>
      </c>
      <c r="C204" s="276" t="s">
        <v>6</v>
      </c>
      <c r="D204" s="276">
        <v>2</v>
      </c>
      <c r="E204" s="1465"/>
      <c r="F204" s="278">
        <f>E204*D204</f>
        <v>0</v>
      </c>
      <c r="G204" s="278"/>
    </row>
    <row r="205" spans="1:10" s="297" customFormat="1" ht="15">
      <c r="A205" s="295"/>
      <c r="B205" s="296" t="s">
        <v>97</v>
      </c>
      <c r="C205" s="276" t="s">
        <v>6</v>
      </c>
      <c r="D205" s="276">
        <v>3</v>
      </c>
      <c r="E205" s="1465"/>
      <c r="F205" s="278">
        <f>E205*D205</f>
        <v>0</v>
      </c>
      <c r="G205" s="278"/>
    </row>
    <row r="206" spans="1:10" s="280" customFormat="1">
      <c r="A206" s="298"/>
      <c r="B206" s="299"/>
      <c r="C206" s="300"/>
      <c r="D206" s="301"/>
      <c r="E206" s="1433"/>
      <c r="F206" s="291"/>
      <c r="G206" s="292"/>
      <c r="H206" s="293"/>
      <c r="I206" s="294"/>
    </row>
    <row r="207" spans="1:10" s="280" customFormat="1">
      <c r="A207" s="298"/>
      <c r="B207" s="299"/>
      <c r="C207" s="300"/>
      <c r="D207" s="301"/>
      <c r="E207" s="1433"/>
      <c r="F207" s="291"/>
      <c r="G207" s="292"/>
      <c r="H207" s="293"/>
      <c r="I207" s="294"/>
    </row>
    <row r="208" spans="1:10" s="280" customFormat="1" ht="30">
      <c r="A208" s="274">
        <f>A197+0.01</f>
        <v>2.2999999999999936</v>
      </c>
      <c r="B208" s="288" t="s">
        <v>397</v>
      </c>
      <c r="C208" s="289"/>
      <c r="D208" s="290"/>
      <c r="E208" s="1432"/>
      <c r="F208" s="291"/>
      <c r="G208" s="292"/>
      <c r="H208" s="293"/>
      <c r="I208" s="294"/>
    </row>
    <row r="209" spans="1:9" s="297" customFormat="1" ht="15">
      <c r="A209" s="295"/>
      <c r="B209" s="296" t="s">
        <v>131</v>
      </c>
      <c r="C209" s="276" t="s">
        <v>6</v>
      </c>
      <c r="D209" s="276">
        <v>1</v>
      </c>
      <c r="E209" s="1465"/>
      <c r="F209" s="278">
        <f>E209*D209</f>
        <v>0</v>
      </c>
      <c r="G209" s="278"/>
    </row>
    <row r="210" spans="1:9" s="297" customFormat="1" ht="15">
      <c r="A210" s="295"/>
      <c r="B210" s="296" t="s">
        <v>106</v>
      </c>
      <c r="C210" s="276" t="s">
        <v>6</v>
      </c>
      <c r="D210" s="276">
        <v>2</v>
      </c>
      <c r="E210" s="1465"/>
      <c r="F210" s="278">
        <f>E210*D210</f>
        <v>0</v>
      </c>
      <c r="G210" s="278"/>
    </row>
    <row r="211" spans="1:9" s="297" customFormat="1" ht="15">
      <c r="A211" s="295"/>
      <c r="B211" s="296" t="s">
        <v>80</v>
      </c>
      <c r="C211" s="276" t="s">
        <v>6</v>
      </c>
      <c r="D211" s="276">
        <v>1</v>
      </c>
      <c r="E211" s="1465"/>
      <c r="F211" s="278">
        <f>E211*D211</f>
        <v>0</v>
      </c>
      <c r="G211" s="278"/>
    </row>
    <row r="212" spans="1:9" s="280" customFormat="1">
      <c r="A212" s="298"/>
      <c r="B212" s="299"/>
      <c r="C212" s="300"/>
      <c r="D212" s="301"/>
      <c r="E212" s="1433"/>
      <c r="F212" s="291"/>
      <c r="G212" s="292"/>
      <c r="H212" s="293"/>
      <c r="I212" s="294"/>
    </row>
    <row r="213" spans="1:9" s="280" customFormat="1">
      <c r="A213" s="298"/>
      <c r="B213" s="299"/>
      <c r="C213" s="300"/>
      <c r="D213" s="301"/>
      <c r="E213" s="1433"/>
      <c r="F213" s="291"/>
      <c r="G213" s="292"/>
      <c r="H213" s="293"/>
      <c r="I213" s="294"/>
    </row>
    <row r="214" spans="1:9" s="280" customFormat="1" ht="45">
      <c r="A214" s="274">
        <f>A192+0.01</f>
        <v>2.2899999999999938</v>
      </c>
      <c r="B214" s="275" t="s">
        <v>101</v>
      </c>
      <c r="C214" s="276"/>
      <c r="D214" s="277"/>
      <c r="E214" s="1430"/>
      <c r="F214" s="279"/>
      <c r="G214" s="278"/>
    </row>
    <row r="215" spans="1:9" s="280" customFormat="1">
      <c r="A215" s="302"/>
      <c r="B215" s="281" t="s">
        <v>102</v>
      </c>
      <c r="C215" s="276" t="s">
        <v>6</v>
      </c>
      <c r="D215" s="276">
        <v>1</v>
      </c>
      <c r="E215" s="1464"/>
      <c r="F215" s="278">
        <f>E215*D215</f>
        <v>0</v>
      </c>
      <c r="G215" s="278"/>
    </row>
    <row r="216" spans="1:9" s="280" customFormat="1">
      <c r="A216" s="302"/>
      <c r="B216" s="281" t="s">
        <v>105</v>
      </c>
      <c r="C216" s="276" t="s">
        <v>6</v>
      </c>
      <c r="D216" s="276">
        <v>4</v>
      </c>
      <c r="E216" s="1464"/>
      <c r="F216" s="278">
        <f>E216*D216</f>
        <v>0</v>
      </c>
      <c r="G216" s="278"/>
    </row>
    <row r="217" spans="1:9" s="280" customFormat="1">
      <c r="A217" s="303"/>
      <c r="C217" s="283"/>
      <c r="D217" s="284"/>
      <c r="E217" s="1431"/>
      <c r="G217" s="285"/>
    </row>
    <row r="218" spans="1:9" s="280" customFormat="1">
      <c r="A218" s="303"/>
      <c r="C218" s="283"/>
      <c r="D218" s="284"/>
      <c r="E218" s="1431"/>
      <c r="G218" s="285"/>
    </row>
    <row r="219" spans="1:9" s="280" customFormat="1" ht="30">
      <c r="A219" s="274">
        <f>A214+0.01</f>
        <v>2.2999999999999936</v>
      </c>
      <c r="B219" s="275" t="s">
        <v>103</v>
      </c>
      <c r="C219" s="276"/>
      <c r="D219" s="277"/>
      <c r="E219" s="1430"/>
      <c r="F219" s="279"/>
      <c r="G219" s="278"/>
    </row>
    <row r="220" spans="1:9" s="280" customFormat="1">
      <c r="A220" s="302"/>
      <c r="B220" s="304" t="s">
        <v>6</v>
      </c>
      <c r="C220" s="276" t="s">
        <v>6</v>
      </c>
      <c r="D220" s="276">
        <v>1</v>
      </c>
      <c r="E220" s="1464"/>
      <c r="F220" s="278">
        <f>E220*D220</f>
        <v>0</v>
      </c>
      <c r="G220" s="278"/>
    </row>
    <row r="221" spans="1:9" s="280" customFormat="1">
      <c r="A221" s="303"/>
      <c r="B221" s="305"/>
      <c r="C221" s="283"/>
      <c r="D221" s="284"/>
      <c r="E221" s="1431"/>
      <c r="G221" s="285"/>
    </row>
    <row r="222" spans="1:9" s="280" customFormat="1">
      <c r="A222" s="303"/>
      <c r="B222" s="305"/>
      <c r="C222" s="283"/>
      <c r="D222" s="284"/>
      <c r="E222" s="1431"/>
      <c r="G222" s="285"/>
    </row>
    <row r="223" spans="1:9" s="280" customFormat="1" ht="30">
      <c r="A223" s="274">
        <f>A219+0.01</f>
        <v>2.3099999999999934</v>
      </c>
      <c r="B223" s="275" t="s">
        <v>104</v>
      </c>
      <c r="C223" s="276"/>
      <c r="D223" s="277"/>
      <c r="E223" s="1430"/>
      <c r="F223" s="279"/>
      <c r="G223" s="278"/>
    </row>
    <row r="224" spans="1:9" s="280" customFormat="1">
      <c r="A224" s="302"/>
      <c r="B224" s="304" t="s">
        <v>6</v>
      </c>
      <c r="C224" s="276" t="s">
        <v>6</v>
      </c>
      <c r="D224" s="276">
        <v>4</v>
      </c>
      <c r="E224" s="1464"/>
      <c r="F224" s="278">
        <f>E224*D224</f>
        <v>0</v>
      </c>
      <c r="G224" s="278"/>
    </row>
    <row r="225" spans="1:8" s="280" customFormat="1">
      <c r="A225" s="303"/>
      <c r="B225" s="305"/>
      <c r="C225" s="283"/>
      <c r="D225" s="284"/>
      <c r="E225" s="1431"/>
      <c r="G225" s="285"/>
    </row>
    <row r="226" spans="1:8" s="268" customFormat="1">
      <c r="A226" s="269"/>
      <c r="B226" s="273"/>
      <c r="C226" s="270"/>
      <c r="D226" s="271"/>
      <c r="E226" s="1434"/>
      <c r="G226" s="272"/>
    </row>
    <row r="227" spans="1:8" s="18" customFormat="1" ht="90">
      <c r="A227" s="306">
        <f>A223+0.01</f>
        <v>2.3199999999999932</v>
      </c>
      <c r="B227" s="287" t="s">
        <v>73</v>
      </c>
      <c r="C227" s="213"/>
      <c r="D227" s="213"/>
      <c r="E227" s="1405"/>
      <c r="F227" s="307"/>
      <c r="G227" s="214"/>
      <c r="H227" s="155"/>
    </row>
    <row r="228" spans="1:8" s="18" customFormat="1">
      <c r="A228" s="306"/>
      <c r="B228" s="308" t="s">
        <v>42</v>
      </c>
      <c r="C228" s="213" t="s">
        <v>22</v>
      </c>
      <c r="D228" s="213">
        <v>38</v>
      </c>
      <c r="E228" s="1456"/>
      <c r="F228" s="307">
        <f t="shared" ref="F228" si="4">E228*D228</f>
        <v>0</v>
      </c>
      <c r="G228" s="23"/>
      <c r="H228" s="155"/>
    </row>
    <row r="229" spans="1:8" s="18" customFormat="1">
      <c r="A229" s="306"/>
      <c r="B229" s="308" t="s">
        <v>59</v>
      </c>
      <c r="C229" s="213" t="s">
        <v>22</v>
      </c>
      <c r="D229" s="213">
        <v>36</v>
      </c>
      <c r="E229" s="1456"/>
      <c r="F229" s="307">
        <f t="shared" ref="F229:F232" si="5">E229*D229</f>
        <v>0</v>
      </c>
      <c r="G229" s="23"/>
      <c r="H229" s="155"/>
    </row>
    <row r="230" spans="1:8" s="18" customFormat="1">
      <c r="A230" s="306"/>
      <c r="B230" s="308" t="s">
        <v>312</v>
      </c>
      <c r="C230" s="213" t="s">
        <v>22</v>
      </c>
      <c r="D230" s="213">
        <v>20</v>
      </c>
      <c r="E230" s="1456"/>
      <c r="F230" s="307">
        <f t="shared" si="5"/>
        <v>0</v>
      </c>
      <c r="G230" s="23"/>
      <c r="H230" s="155"/>
    </row>
    <row r="231" spans="1:8" s="18" customFormat="1">
      <c r="A231" s="306"/>
      <c r="B231" s="308" t="s">
        <v>398</v>
      </c>
      <c r="C231" s="213" t="s">
        <v>22</v>
      </c>
      <c r="D231" s="213">
        <v>54</v>
      </c>
      <c r="E231" s="1456"/>
      <c r="F231" s="307">
        <f t="shared" si="5"/>
        <v>0</v>
      </c>
      <c r="G231" s="23"/>
      <c r="H231" s="155"/>
    </row>
    <row r="232" spans="1:8" s="18" customFormat="1">
      <c r="A232" s="306"/>
      <c r="B232" s="308" t="s">
        <v>399</v>
      </c>
      <c r="C232" s="213" t="s">
        <v>22</v>
      </c>
      <c r="D232" s="213">
        <v>22</v>
      </c>
      <c r="E232" s="1456"/>
      <c r="F232" s="307">
        <f t="shared" si="5"/>
        <v>0</v>
      </c>
      <c r="G232" s="23"/>
      <c r="H232" s="155"/>
    </row>
    <row r="233" spans="1:8" s="18" customFormat="1">
      <c r="A233" s="306"/>
      <c r="B233" s="308" t="s">
        <v>400</v>
      </c>
      <c r="C233" s="213" t="s">
        <v>5</v>
      </c>
      <c r="D233" s="213">
        <v>84</v>
      </c>
      <c r="E233" s="1456"/>
      <c r="F233" s="307">
        <f t="shared" ref="F233" si="6">E233*D233</f>
        <v>0</v>
      </c>
      <c r="G233" s="23"/>
      <c r="H233" s="155"/>
    </row>
    <row r="234" spans="1:8" s="18" customFormat="1">
      <c r="A234" s="306"/>
      <c r="B234" s="308" t="s">
        <v>401</v>
      </c>
      <c r="C234" s="213" t="s">
        <v>5</v>
      </c>
      <c r="D234" s="213">
        <v>40</v>
      </c>
      <c r="E234" s="1456"/>
      <c r="F234" s="307">
        <f t="shared" ref="F234" si="7">E234*D234</f>
        <v>0</v>
      </c>
      <c r="G234" s="23"/>
      <c r="H234" s="155"/>
    </row>
    <row r="235" spans="1:8" s="18" customFormat="1">
      <c r="A235" s="306"/>
      <c r="B235" s="308" t="s">
        <v>402</v>
      </c>
      <c r="C235" s="213" t="s">
        <v>5</v>
      </c>
      <c r="D235" s="213">
        <v>14</v>
      </c>
      <c r="E235" s="1456"/>
      <c r="F235" s="307">
        <f t="shared" ref="F235:F237" si="8">E235*D235</f>
        <v>0</v>
      </c>
      <c r="G235" s="23"/>
      <c r="H235" s="155"/>
    </row>
    <row r="236" spans="1:8" s="18" customFormat="1">
      <c r="A236" s="306"/>
      <c r="B236" s="308" t="s">
        <v>403</v>
      </c>
      <c r="C236" s="213" t="s">
        <v>5</v>
      </c>
      <c r="D236" s="213">
        <v>76</v>
      </c>
      <c r="E236" s="1456"/>
      <c r="F236" s="307">
        <f t="shared" si="8"/>
        <v>0</v>
      </c>
      <c r="G236" s="23"/>
      <c r="H236" s="155"/>
    </row>
    <row r="237" spans="1:8" s="18" customFormat="1">
      <c r="A237" s="306"/>
      <c r="B237" s="308" t="s">
        <v>404</v>
      </c>
      <c r="C237" s="213" t="s">
        <v>5</v>
      </c>
      <c r="D237" s="213">
        <v>88</v>
      </c>
      <c r="E237" s="1456"/>
      <c r="F237" s="307">
        <f t="shared" si="8"/>
        <v>0</v>
      </c>
      <c r="G237" s="23"/>
      <c r="H237" s="155"/>
    </row>
    <row r="238" spans="1:8" s="18" customFormat="1">
      <c r="A238" s="309"/>
      <c r="B238" s="310"/>
      <c r="C238" s="311"/>
      <c r="D238" s="311"/>
      <c r="E238" s="1406"/>
      <c r="F238" s="312"/>
      <c r="G238" s="23"/>
      <c r="H238" s="155"/>
    </row>
    <row r="239" spans="1:8" s="18" customFormat="1">
      <c r="A239" s="309"/>
      <c r="B239" s="310"/>
      <c r="C239" s="311"/>
      <c r="D239" s="311"/>
      <c r="E239" s="1406"/>
      <c r="F239" s="312"/>
      <c r="G239" s="23"/>
      <c r="H239" s="155"/>
    </row>
    <row r="240" spans="1:8" s="18" customFormat="1" ht="90">
      <c r="A240" s="306">
        <f>A227+0.01</f>
        <v>2.329999999999993</v>
      </c>
      <c r="B240" s="287" t="s">
        <v>74</v>
      </c>
      <c r="C240" s="213"/>
      <c r="D240" s="213"/>
      <c r="E240" s="1407"/>
      <c r="F240" s="313"/>
    </row>
    <row r="241" spans="1:8" s="18" customFormat="1">
      <c r="A241" s="306"/>
      <c r="B241" s="308" t="s">
        <v>42</v>
      </c>
      <c r="C241" s="213" t="s">
        <v>22</v>
      </c>
      <c r="D241" s="213">
        <f>D228+D233</f>
        <v>122</v>
      </c>
      <c r="E241" s="1456"/>
      <c r="F241" s="307">
        <f t="shared" ref="F241:F245" si="9">E241*D241</f>
        <v>0</v>
      </c>
      <c r="G241" s="23"/>
      <c r="H241" s="155"/>
    </row>
    <row r="242" spans="1:8" s="18" customFormat="1">
      <c r="A242" s="306"/>
      <c r="B242" s="308" t="s">
        <v>59</v>
      </c>
      <c r="C242" s="213" t="s">
        <v>22</v>
      </c>
      <c r="D242" s="213">
        <f>D229+D234</f>
        <v>76</v>
      </c>
      <c r="E242" s="1456"/>
      <c r="F242" s="307">
        <f t="shared" si="9"/>
        <v>0</v>
      </c>
      <c r="G242" s="23"/>
      <c r="H242" s="155"/>
    </row>
    <row r="243" spans="1:8" s="18" customFormat="1">
      <c r="A243" s="306"/>
      <c r="B243" s="308" t="s">
        <v>312</v>
      </c>
      <c r="C243" s="213" t="s">
        <v>22</v>
      </c>
      <c r="D243" s="213">
        <f>D230+D235</f>
        <v>34</v>
      </c>
      <c r="E243" s="1456"/>
      <c r="F243" s="307">
        <f t="shared" si="9"/>
        <v>0</v>
      </c>
      <c r="G243" s="23"/>
      <c r="H243" s="155"/>
    </row>
    <row r="244" spans="1:8" s="18" customFormat="1">
      <c r="A244" s="306"/>
      <c r="B244" s="308" t="s">
        <v>398</v>
      </c>
      <c r="C244" s="213" t="s">
        <v>22</v>
      </c>
      <c r="D244" s="213">
        <f>D231++D236</f>
        <v>130</v>
      </c>
      <c r="E244" s="1456"/>
      <c r="F244" s="307">
        <f t="shared" si="9"/>
        <v>0</v>
      </c>
      <c r="G244" s="23"/>
      <c r="H244" s="155"/>
    </row>
    <row r="245" spans="1:8" s="18" customFormat="1">
      <c r="A245" s="306"/>
      <c r="B245" s="308" t="s">
        <v>399</v>
      </c>
      <c r="C245" s="213" t="s">
        <v>22</v>
      </c>
      <c r="D245" s="213">
        <f>D232+D237</f>
        <v>110</v>
      </c>
      <c r="E245" s="1456"/>
      <c r="F245" s="307">
        <f t="shared" si="9"/>
        <v>0</v>
      </c>
      <c r="G245" s="23"/>
      <c r="H245" s="155"/>
    </row>
    <row r="246" spans="1:8" s="18" customFormat="1">
      <c r="A246" s="314"/>
      <c r="B246" s="310"/>
      <c r="C246" s="311"/>
      <c r="D246" s="311"/>
      <c r="E246" s="1408"/>
      <c r="F246" s="315"/>
      <c r="G246" s="1"/>
    </row>
    <row r="247" spans="1:8" s="18" customFormat="1">
      <c r="A247" s="314"/>
      <c r="B247" s="310"/>
      <c r="C247" s="311"/>
      <c r="D247" s="311"/>
      <c r="E247" s="1408"/>
      <c r="F247" s="315"/>
      <c r="G247" s="1"/>
    </row>
    <row r="248" spans="1:8" s="18" customFormat="1" ht="60">
      <c r="A248" s="167">
        <f>A240+0.01</f>
        <v>2.3399999999999928</v>
      </c>
      <c r="B248" s="168" t="s">
        <v>107</v>
      </c>
      <c r="C248" s="213"/>
      <c r="D248" s="213"/>
      <c r="E248" s="1212"/>
      <c r="F248" s="170"/>
      <c r="G248" s="214"/>
      <c r="H248" s="155"/>
    </row>
    <row r="249" spans="1:8" s="18" customFormat="1">
      <c r="A249" s="167"/>
      <c r="B249" s="171" t="s">
        <v>398</v>
      </c>
      <c r="C249" s="213" t="s">
        <v>22</v>
      </c>
      <c r="D249" s="213">
        <v>24</v>
      </c>
      <c r="E249" s="1456"/>
      <c r="F249" s="170">
        <f t="shared" ref="F249:F250" si="10">E249*D249</f>
        <v>0</v>
      </c>
      <c r="G249" s="23"/>
      <c r="H249" s="155"/>
    </row>
    <row r="250" spans="1:8" s="18" customFormat="1">
      <c r="A250" s="306"/>
      <c r="B250" s="308" t="s">
        <v>403</v>
      </c>
      <c r="C250" s="213" t="s">
        <v>5</v>
      </c>
      <c r="D250" s="213">
        <v>18</v>
      </c>
      <c r="E250" s="1456"/>
      <c r="F250" s="307">
        <f t="shared" si="10"/>
        <v>0</v>
      </c>
      <c r="G250" s="23"/>
      <c r="H250" s="155"/>
    </row>
    <row r="251" spans="1:8" s="18" customFormat="1">
      <c r="A251" s="172"/>
      <c r="B251" s="74"/>
      <c r="C251" s="73"/>
      <c r="D251" s="73"/>
      <c r="E251" s="1214"/>
      <c r="F251" s="174"/>
      <c r="G251" s="23"/>
      <c r="H251" s="155"/>
    </row>
    <row r="252" spans="1:8" s="18" customFormat="1">
      <c r="A252" s="172"/>
      <c r="B252" s="74"/>
      <c r="C252" s="73"/>
      <c r="D252" s="73"/>
      <c r="E252" s="1214"/>
      <c r="F252" s="174"/>
      <c r="G252" s="23"/>
      <c r="H252" s="155"/>
    </row>
    <row r="253" spans="1:8" s="18" customFormat="1" ht="45">
      <c r="A253" s="9">
        <f>A248+0.01</f>
        <v>2.3499999999999925</v>
      </c>
      <c r="B253" s="175" t="s">
        <v>43</v>
      </c>
      <c r="C253" s="11"/>
      <c r="D253" s="11"/>
      <c r="E253" s="1215"/>
      <c r="F253" s="121"/>
    </row>
    <row r="254" spans="1:8" s="18" customFormat="1">
      <c r="A254" s="167"/>
      <c r="B254" s="171" t="s">
        <v>398</v>
      </c>
      <c r="C254" s="213" t="s">
        <v>22</v>
      </c>
      <c r="D254" s="213">
        <f>D249+D250</f>
        <v>42</v>
      </c>
      <c r="E254" s="1456"/>
      <c r="F254" s="170">
        <f t="shared" ref="F254" si="11">E254*D254</f>
        <v>0</v>
      </c>
      <c r="G254" s="23"/>
      <c r="H254" s="155"/>
    </row>
    <row r="255" spans="1:8" s="18" customFormat="1">
      <c r="A255" s="21"/>
      <c r="C255" s="20"/>
      <c r="D255" s="20"/>
      <c r="E255" s="1216"/>
      <c r="F255" s="157"/>
      <c r="G255" s="1"/>
    </row>
    <row r="256" spans="1:8" s="18" customFormat="1">
      <c r="A256" s="21"/>
      <c r="C256" s="20"/>
      <c r="D256" s="20"/>
      <c r="E256" s="1216"/>
      <c r="F256" s="157"/>
      <c r="G256" s="1"/>
    </row>
    <row r="257" spans="1:11" s="18" customFormat="1" ht="30">
      <c r="A257" s="316">
        <f>A240+0.01</f>
        <v>2.3399999999999928</v>
      </c>
      <c r="B257" s="287" t="s">
        <v>44</v>
      </c>
      <c r="C257" s="213"/>
      <c r="D257" s="213"/>
      <c r="E257" s="1410"/>
      <c r="F257" s="317"/>
    </row>
    <row r="258" spans="1:11" s="18" customFormat="1">
      <c r="A258" s="316"/>
      <c r="B258" s="308"/>
      <c r="C258" s="213" t="s">
        <v>29</v>
      </c>
      <c r="D258" s="213">
        <v>60</v>
      </c>
      <c r="E258" s="1451"/>
      <c r="F258" s="313">
        <f>E258*D258</f>
        <v>0</v>
      </c>
    </row>
    <row r="259" spans="1:11" s="18" customFormat="1">
      <c r="A259" s="318"/>
      <c r="B259" s="310"/>
      <c r="C259" s="311"/>
      <c r="D259" s="311"/>
      <c r="E259" s="1435"/>
      <c r="F259" s="315"/>
    </row>
    <row r="260" spans="1:11" s="18" customFormat="1">
      <c r="A260" s="318"/>
      <c r="B260" s="310"/>
      <c r="C260" s="311"/>
      <c r="D260" s="311"/>
      <c r="E260" s="1435"/>
      <c r="F260" s="319"/>
    </row>
    <row r="261" spans="1:11" s="18" customFormat="1" ht="60">
      <c r="A261" s="316">
        <f>A257+0.01</f>
        <v>2.3499999999999925</v>
      </c>
      <c r="B261" s="287" t="s">
        <v>75</v>
      </c>
      <c r="C261" s="213"/>
      <c r="D261" s="213"/>
      <c r="E261" s="1410"/>
      <c r="F261" s="317"/>
    </row>
    <row r="262" spans="1:11" s="18" customFormat="1">
      <c r="A262" s="306"/>
      <c r="B262" s="308" t="s">
        <v>42</v>
      </c>
      <c r="C262" s="213" t="s">
        <v>22</v>
      </c>
      <c r="D262" s="213">
        <v>18</v>
      </c>
      <c r="E262" s="1456"/>
      <c r="F262" s="307">
        <f t="shared" ref="F262:F266" si="12">E262*D262</f>
        <v>0</v>
      </c>
      <c r="G262" s="23"/>
      <c r="H262" s="155"/>
    </row>
    <row r="263" spans="1:11" s="18" customFormat="1">
      <c r="A263" s="306"/>
      <c r="B263" s="308" t="s">
        <v>59</v>
      </c>
      <c r="C263" s="213" t="s">
        <v>22</v>
      </c>
      <c r="D263" s="213">
        <v>14</v>
      </c>
      <c r="E263" s="1456"/>
      <c r="F263" s="307">
        <f t="shared" si="12"/>
        <v>0</v>
      </c>
      <c r="G263" s="23"/>
      <c r="H263" s="155"/>
    </row>
    <row r="264" spans="1:11" s="18" customFormat="1">
      <c r="A264" s="306"/>
      <c r="B264" s="308" t="s">
        <v>312</v>
      </c>
      <c r="C264" s="213" t="s">
        <v>22</v>
      </c>
      <c r="D264" s="213">
        <v>8</v>
      </c>
      <c r="E264" s="1456"/>
      <c r="F264" s="307">
        <f t="shared" si="12"/>
        <v>0</v>
      </c>
      <c r="G264" s="23"/>
      <c r="H264" s="155"/>
    </row>
    <row r="265" spans="1:11" s="18" customFormat="1">
      <c r="A265" s="306"/>
      <c r="B265" s="308" t="s">
        <v>398</v>
      </c>
      <c r="C265" s="213" t="s">
        <v>22</v>
      </c>
      <c r="D265" s="213">
        <v>18</v>
      </c>
      <c r="E265" s="1456"/>
      <c r="F265" s="307">
        <f t="shared" si="12"/>
        <v>0</v>
      </c>
      <c r="G265" s="23"/>
      <c r="H265" s="155"/>
    </row>
    <row r="266" spans="1:11" s="18" customFormat="1">
      <c r="A266" s="306"/>
      <c r="B266" s="308" t="s">
        <v>399</v>
      </c>
      <c r="C266" s="213" t="s">
        <v>22</v>
      </c>
      <c r="D266" s="213">
        <v>10</v>
      </c>
      <c r="E266" s="1456"/>
      <c r="F266" s="307">
        <f t="shared" si="12"/>
        <v>0</v>
      </c>
      <c r="G266" s="23"/>
      <c r="H266" s="155"/>
    </row>
    <row r="267" spans="1:11" s="18" customFormat="1">
      <c r="A267" s="309"/>
      <c r="B267" s="310"/>
      <c r="C267" s="311"/>
      <c r="D267" s="311"/>
      <c r="E267" s="1436"/>
      <c r="F267" s="312"/>
      <c r="G267" s="23"/>
      <c r="H267" s="155"/>
    </row>
    <row r="268" spans="1:11" s="18" customFormat="1">
      <c r="A268" s="309"/>
      <c r="B268" s="310"/>
      <c r="C268" s="311"/>
      <c r="D268" s="311"/>
      <c r="E268" s="1436"/>
      <c r="F268" s="312"/>
      <c r="G268" s="23"/>
      <c r="H268" s="155"/>
    </row>
    <row r="269" spans="1:11" s="2" customFormat="1" ht="15">
      <c r="A269" s="725">
        <f>A261+0.01</f>
        <v>2.3599999999999923</v>
      </c>
      <c r="B269" s="692" t="s">
        <v>407</v>
      </c>
      <c r="C269" s="693"/>
      <c r="D269" s="693"/>
      <c r="E269" s="1437"/>
      <c r="F269" s="694"/>
      <c r="G269" s="695"/>
      <c r="I269" s="696"/>
    </row>
    <row r="270" spans="1:11" customFormat="1" ht="15">
      <c r="A270" s="697"/>
      <c r="B270" s="701" t="s">
        <v>408</v>
      </c>
      <c r="C270" s="698"/>
      <c r="D270" s="702"/>
      <c r="E270" s="1438"/>
      <c r="F270" s="699"/>
      <c r="H270" s="1103"/>
      <c r="I270" s="1104"/>
      <c r="K270" s="1103"/>
    </row>
    <row r="271" spans="1:11" customFormat="1" ht="15">
      <c r="A271" s="697"/>
      <c r="B271" s="701" t="s">
        <v>409</v>
      </c>
      <c r="C271" s="698"/>
      <c r="D271" s="702"/>
      <c r="E271" s="1438"/>
      <c r="F271" s="699"/>
      <c r="H271" s="1103"/>
      <c r="I271" s="1104"/>
      <c r="K271" s="1103"/>
    </row>
    <row r="272" spans="1:11" customFormat="1" ht="15">
      <c r="A272" s="697"/>
      <c r="B272" s="701" t="s">
        <v>410</v>
      </c>
      <c r="C272" s="698"/>
      <c r="D272" s="702"/>
      <c r="E272" s="1438"/>
      <c r="F272" s="699"/>
      <c r="H272" s="1103"/>
      <c r="I272" s="1104"/>
      <c r="K272" s="1103"/>
    </row>
    <row r="273" spans="1:11" customFormat="1" ht="15">
      <c r="A273" s="697"/>
      <c r="B273" s="701" t="s">
        <v>411</v>
      </c>
      <c r="C273" s="698"/>
      <c r="D273" s="702"/>
      <c r="E273" s="1438"/>
      <c r="F273" s="699"/>
      <c r="H273" s="1103"/>
      <c r="I273" s="1104"/>
      <c r="K273" s="1103"/>
    </row>
    <row r="274" spans="1:11" customFormat="1" ht="15">
      <c r="A274" s="697"/>
      <c r="B274" s="701" t="s">
        <v>412</v>
      </c>
      <c r="C274" s="698"/>
      <c r="D274" s="702"/>
      <c r="E274" s="1438"/>
      <c r="F274" s="699"/>
      <c r="H274" s="1103"/>
      <c r="I274" s="1104"/>
      <c r="K274" s="1103"/>
    </row>
    <row r="275" spans="1:11" customFormat="1" ht="15">
      <c r="A275" s="697"/>
      <c r="B275" s="701" t="s">
        <v>413</v>
      </c>
      <c r="C275" s="698"/>
      <c r="D275" s="702"/>
      <c r="E275" s="1438"/>
      <c r="F275" s="699"/>
      <c r="H275" s="1103"/>
      <c r="I275" s="1104"/>
      <c r="K275" s="1103"/>
    </row>
    <row r="276" spans="1:11" customFormat="1" ht="15">
      <c r="A276" s="697"/>
      <c r="B276" s="701" t="s">
        <v>414</v>
      </c>
      <c r="C276" s="698"/>
      <c r="D276" s="702"/>
      <c r="E276" s="1438"/>
      <c r="F276" s="699"/>
      <c r="H276" s="1103"/>
      <c r="I276" s="1104"/>
      <c r="K276" s="1103"/>
    </row>
    <row r="277" spans="1:11" customFormat="1" ht="15">
      <c r="A277" s="697"/>
      <c r="B277" s="701" t="s">
        <v>415</v>
      </c>
      <c r="C277" s="698"/>
      <c r="D277" s="702"/>
      <c r="E277" s="1438"/>
      <c r="F277" s="699"/>
      <c r="H277" s="1103"/>
      <c r="I277" s="1104"/>
      <c r="K277" s="1103"/>
    </row>
    <row r="278" spans="1:11" customFormat="1" ht="15">
      <c r="A278" s="697"/>
      <c r="B278" s="701" t="s">
        <v>416</v>
      </c>
      <c r="C278" s="698"/>
      <c r="D278" s="702"/>
      <c r="E278" s="1438"/>
      <c r="F278" s="699"/>
      <c r="H278" s="1103"/>
      <c r="I278" s="1104"/>
      <c r="K278" s="1103"/>
    </row>
    <row r="279" spans="1:11" customFormat="1" ht="15">
      <c r="A279" s="697"/>
      <c r="B279" s="701" t="s">
        <v>417</v>
      </c>
      <c r="C279" s="698"/>
      <c r="D279" s="702"/>
      <c r="E279" s="1438"/>
      <c r="F279" s="699"/>
      <c r="H279" s="1103"/>
      <c r="I279" s="1104"/>
      <c r="K279" s="1103"/>
    </row>
    <row r="280" spans="1:11" customFormat="1" ht="15">
      <c r="A280" s="697"/>
      <c r="B280" s="701" t="s">
        <v>418</v>
      </c>
      <c r="C280" s="698"/>
      <c r="D280" s="702"/>
      <c r="E280" s="1438"/>
      <c r="F280" s="699"/>
      <c r="H280" s="1103"/>
      <c r="I280" s="1104"/>
      <c r="K280" s="1103"/>
    </row>
    <row r="281" spans="1:11" customFormat="1" ht="15">
      <c r="A281" s="697"/>
      <c r="B281" s="701" t="s">
        <v>419</v>
      </c>
      <c r="C281" s="698"/>
      <c r="D281" s="702"/>
      <c r="E281" s="1438"/>
      <c r="F281" s="699"/>
      <c r="H281" s="1103"/>
      <c r="I281" s="1104"/>
      <c r="K281" s="1103"/>
    </row>
    <row r="282" spans="1:11" customFormat="1" ht="15">
      <c r="A282" s="697"/>
      <c r="B282" s="701" t="s">
        <v>420</v>
      </c>
      <c r="C282" s="698"/>
      <c r="D282" s="702"/>
      <c r="E282" s="1438"/>
      <c r="F282" s="699"/>
      <c r="H282" s="1103"/>
      <c r="I282" s="1104"/>
      <c r="K282" s="1103"/>
    </row>
    <row r="283" spans="1:11" customFormat="1" ht="15">
      <c r="A283" s="697"/>
      <c r="B283" s="701" t="s">
        <v>421</v>
      </c>
      <c r="C283" s="698"/>
      <c r="D283" s="702"/>
      <c r="E283" s="1438"/>
      <c r="F283" s="699"/>
      <c r="H283" s="1103"/>
      <c r="I283" s="1104"/>
      <c r="K283" s="1103"/>
    </row>
    <row r="284" spans="1:11" customFormat="1" ht="15">
      <c r="A284" s="697"/>
      <c r="B284" s="701" t="s">
        <v>422</v>
      </c>
      <c r="C284" s="698"/>
      <c r="D284" s="702"/>
      <c r="E284" s="1438"/>
      <c r="F284" s="699"/>
      <c r="H284" s="1103"/>
      <c r="I284" s="1104"/>
      <c r="K284" s="1103"/>
    </row>
    <row r="285" spans="1:11" customFormat="1" ht="15">
      <c r="A285" s="697"/>
      <c r="B285" s="701" t="s">
        <v>423</v>
      </c>
      <c r="C285" s="698"/>
      <c r="D285" s="702"/>
      <c r="E285" s="1438"/>
      <c r="F285" s="699"/>
      <c r="H285" s="1103"/>
      <c r="I285" s="1104"/>
      <c r="K285" s="1103"/>
    </row>
    <row r="286" spans="1:11" customFormat="1" ht="15">
      <c r="A286" s="697"/>
      <c r="B286" s="701" t="s">
        <v>424</v>
      </c>
      <c r="C286" s="698"/>
      <c r="D286" s="702"/>
      <c r="E286" s="1438"/>
      <c r="F286" s="699"/>
      <c r="H286" s="1103"/>
      <c r="I286" s="1104"/>
      <c r="K286" s="1103"/>
    </row>
    <row r="287" spans="1:11" customFormat="1" ht="15">
      <c r="A287" s="697"/>
      <c r="B287" s="701" t="s">
        <v>425</v>
      </c>
      <c r="C287" s="698"/>
      <c r="D287" s="702"/>
      <c r="E287" s="1438"/>
      <c r="F287" s="699"/>
      <c r="H287" s="1103"/>
      <c r="I287" s="1104"/>
      <c r="K287" s="1103"/>
    </row>
    <row r="288" spans="1:11" customFormat="1" ht="15">
      <c r="A288" s="697"/>
      <c r="B288" s="701" t="s">
        <v>426</v>
      </c>
      <c r="C288" s="698"/>
      <c r="D288" s="702"/>
      <c r="E288" s="1438"/>
      <c r="F288" s="699"/>
      <c r="H288" s="1103"/>
      <c r="I288" s="1104"/>
      <c r="K288" s="1103"/>
    </row>
    <row r="289" spans="1:11" customFormat="1" ht="15">
      <c r="A289" s="697"/>
      <c r="B289" s="701" t="s">
        <v>427</v>
      </c>
      <c r="C289" s="698"/>
      <c r="D289" s="702"/>
      <c r="E289" s="1438"/>
      <c r="F289" s="699"/>
      <c r="H289" s="1103"/>
      <c r="I289" s="1104"/>
      <c r="K289" s="1103"/>
    </row>
    <row r="290" spans="1:11" customFormat="1" ht="15">
      <c r="A290" s="697"/>
      <c r="B290" s="701" t="s">
        <v>428</v>
      </c>
      <c r="C290" s="698"/>
      <c r="D290" s="702"/>
      <c r="E290" s="1438"/>
      <c r="F290" s="699"/>
      <c r="H290" s="1103"/>
      <c r="I290" s="1104"/>
      <c r="K290" s="1103"/>
    </row>
    <row r="291" spans="1:11" customFormat="1" ht="15">
      <c r="A291" s="697"/>
      <c r="B291" s="701" t="s">
        <v>429</v>
      </c>
      <c r="C291" s="698"/>
      <c r="D291" s="702"/>
      <c r="E291" s="1438"/>
      <c r="F291" s="699"/>
      <c r="H291" s="1103"/>
      <c r="I291" s="1104"/>
      <c r="K291" s="1103"/>
    </row>
    <row r="292" spans="1:11" customFormat="1" ht="15">
      <c r="A292" s="697"/>
      <c r="B292" s="701" t="s">
        <v>430</v>
      </c>
      <c r="C292" s="698"/>
      <c r="D292" s="702"/>
      <c r="E292" s="1438"/>
      <c r="F292" s="699"/>
      <c r="H292" s="1103"/>
      <c r="I292" s="1104"/>
      <c r="K292" s="1103"/>
    </row>
    <row r="293" spans="1:11" customFormat="1" ht="15">
      <c r="A293" s="697"/>
      <c r="B293" s="701" t="s">
        <v>431</v>
      </c>
      <c r="C293" s="698"/>
      <c r="D293" s="702"/>
      <c r="E293" s="1438"/>
      <c r="F293" s="699"/>
      <c r="H293" s="1103"/>
      <c r="I293" s="1104"/>
      <c r="K293" s="1103"/>
    </row>
    <row r="294" spans="1:11" customFormat="1" ht="15">
      <c r="A294" s="697"/>
      <c r="B294" s="701" t="s">
        <v>432</v>
      </c>
      <c r="C294" s="698"/>
      <c r="D294" s="702"/>
      <c r="E294" s="1438"/>
      <c r="F294" s="699"/>
      <c r="H294" s="1103"/>
      <c r="I294" s="1104"/>
      <c r="K294" s="1103"/>
    </row>
    <row r="295" spans="1:11" customFormat="1" ht="15">
      <c r="A295" s="697"/>
      <c r="B295" s="701" t="s">
        <v>433</v>
      </c>
      <c r="C295" s="698"/>
      <c r="D295" s="702"/>
      <c r="E295" s="1438"/>
      <c r="F295" s="699"/>
      <c r="H295" s="1103"/>
      <c r="I295" s="1104"/>
      <c r="K295" s="1103"/>
    </row>
    <row r="296" spans="1:11" customFormat="1" ht="15">
      <c r="A296" s="697"/>
      <c r="B296" s="701" t="s">
        <v>434</v>
      </c>
      <c r="C296" s="698"/>
      <c r="D296" s="702"/>
      <c r="E296" s="1438"/>
      <c r="F296" s="699"/>
      <c r="H296" s="1103"/>
      <c r="I296" s="1104"/>
      <c r="K296" s="1103"/>
    </row>
    <row r="297" spans="1:11" customFormat="1" ht="15">
      <c r="A297" s="697"/>
      <c r="B297" s="701" t="s">
        <v>435</v>
      </c>
      <c r="C297" s="698"/>
      <c r="D297" s="702"/>
      <c r="E297" s="1438"/>
      <c r="F297" s="699"/>
      <c r="H297" s="1103"/>
      <c r="I297" s="1104"/>
      <c r="K297" s="1103"/>
    </row>
    <row r="298" spans="1:11" customFormat="1" ht="15">
      <c r="A298" s="697"/>
      <c r="B298" s="701" t="s">
        <v>436</v>
      </c>
      <c r="C298" s="698"/>
      <c r="D298" s="702"/>
      <c r="E298" s="1438"/>
      <c r="F298" s="699"/>
      <c r="H298" s="1103"/>
      <c r="I298" s="1104"/>
      <c r="K298" s="1103"/>
    </row>
    <row r="299" spans="1:11" customFormat="1" ht="15">
      <c r="A299" s="697"/>
      <c r="B299" s="701" t="s">
        <v>437</v>
      </c>
      <c r="C299" s="698"/>
      <c r="D299" s="702"/>
      <c r="E299" s="1438"/>
      <c r="F299" s="699"/>
      <c r="H299" s="1103"/>
      <c r="I299" s="1104"/>
      <c r="K299" s="1103"/>
    </row>
    <row r="300" spans="1:11" customFormat="1" ht="15">
      <c r="A300" s="697"/>
      <c r="B300" s="701" t="s">
        <v>438</v>
      </c>
      <c r="C300" s="698"/>
      <c r="D300" s="702"/>
      <c r="E300" s="1438"/>
      <c r="F300" s="699"/>
      <c r="H300" s="1103"/>
      <c r="I300" s="1104"/>
      <c r="K300" s="1103"/>
    </row>
    <row r="301" spans="1:11" customFormat="1" ht="15">
      <c r="A301" s="697"/>
      <c r="B301" s="701" t="s">
        <v>439</v>
      </c>
      <c r="C301" s="698"/>
      <c r="D301" s="702"/>
      <c r="E301" s="1438"/>
      <c r="F301" s="699"/>
      <c r="H301" s="1103"/>
      <c r="I301" s="1104"/>
      <c r="K301" s="1103"/>
    </row>
    <row r="302" spans="1:11" customFormat="1" ht="15">
      <c r="A302" s="697"/>
      <c r="B302" s="701" t="s">
        <v>440</v>
      </c>
      <c r="C302" s="698"/>
      <c r="D302" s="702"/>
      <c r="E302" s="1438"/>
      <c r="F302" s="699"/>
      <c r="H302" s="1103"/>
      <c r="I302" s="1104"/>
      <c r="K302" s="1103"/>
    </row>
    <row r="303" spans="1:11" customFormat="1" ht="15">
      <c r="A303" s="697"/>
      <c r="B303" s="701" t="s">
        <v>441</v>
      </c>
      <c r="C303" s="698"/>
      <c r="D303" s="702"/>
      <c r="E303" s="1438"/>
      <c r="F303" s="699"/>
      <c r="H303" s="1103"/>
      <c r="I303" s="1104"/>
      <c r="K303" s="1103"/>
    </row>
    <row r="304" spans="1:11" customFormat="1" ht="15">
      <c r="A304" s="697"/>
      <c r="B304" s="701" t="s">
        <v>442</v>
      </c>
      <c r="C304" s="698"/>
      <c r="D304" s="702"/>
      <c r="E304" s="1438"/>
      <c r="F304" s="699"/>
      <c r="H304" s="1103"/>
      <c r="I304" s="1104"/>
      <c r="K304" s="1103"/>
    </row>
    <row r="305" spans="1:11" customFormat="1" ht="15">
      <c r="A305" s="697"/>
      <c r="B305" s="701" t="s">
        <v>443</v>
      </c>
      <c r="C305" s="698"/>
      <c r="D305" s="702"/>
      <c r="E305" s="1438"/>
      <c r="F305" s="699"/>
      <c r="H305" s="1103"/>
      <c r="I305" s="1104"/>
      <c r="K305" s="1103"/>
    </row>
    <row r="306" spans="1:11" customFormat="1" ht="15">
      <c r="A306" s="697"/>
      <c r="B306" s="701" t="s">
        <v>444</v>
      </c>
      <c r="C306" s="698"/>
      <c r="D306" s="702"/>
      <c r="E306" s="1438"/>
      <c r="F306" s="699"/>
      <c r="H306" s="1103"/>
      <c r="I306" s="1104"/>
      <c r="K306" s="1103"/>
    </row>
    <row r="307" spans="1:11" customFormat="1" ht="15">
      <c r="A307" s="697"/>
      <c r="B307" s="701" t="s">
        <v>445</v>
      </c>
      <c r="C307" s="698"/>
      <c r="D307" s="702"/>
      <c r="E307" s="1438"/>
      <c r="F307" s="699"/>
      <c r="H307" s="1103"/>
      <c r="I307" s="1104"/>
      <c r="K307" s="1103"/>
    </row>
    <row r="308" spans="1:11" customFormat="1" ht="15">
      <c r="A308" s="697"/>
      <c r="B308" s="701" t="s">
        <v>446</v>
      </c>
      <c r="C308" s="698"/>
      <c r="D308" s="702"/>
      <c r="E308" s="1438"/>
      <c r="F308" s="699"/>
      <c r="H308" s="1103"/>
      <c r="I308" s="1104"/>
      <c r="K308" s="1103"/>
    </row>
    <row r="309" spans="1:11" customFormat="1" ht="15">
      <c r="A309" s="697"/>
      <c r="B309" s="701" t="s">
        <v>447</v>
      </c>
      <c r="C309" s="698"/>
      <c r="D309" s="702"/>
      <c r="E309" s="1438"/>
      <c r="F309" s="699"/>
      <c r="H309" s="1103"/>
      <c r="I309" s="1104"/>
      <c r="K309" s="1103"/>
    </row>
    <row r="310" spans="1:11" customFormat="1" ht="15">
      <c r="A310" s="697"/>
      <c r="B310" s="701" t="s">
        <v>448</v>
      </c>
      <c r="C310" s="698"/>
      <c r="D310" s="702"/>
      <c r="E310" s="1438"/>
      <c r="F310" s="699"/>
      <c r="H310" s="1103"/>
      <c r="I310" s="1104"/>
      <c r="K310" s="1103"/>
    </row>
    <row r="311" spans="1:11" customFormat="1" ht="15">
      <c r="A311" s="697"/>
      <c r="B311" s="701" t="s">
        <v>449</v>
      </c>
      <c r="C311" s="698"/>
      <c r="D311" s="702"/>
      <c r="E311" s="1438"/>
      <c r="F311" s="699"/>
      <c r="H311" s="1103"/>
      <c r="I311" s="1104"/>
      <c r="K311" s="1103"/>
    </row>
    <row r="312" spans="1:11" customFormat="1" ht="15">
      <c r="A312" s="697"/>
      <c r="B312" s="701" t="s">
        <v>450</v>
      </c>
      <c r="C312" s="698"/>
      <c r="D312" s="702"/>
      <c r="E312" s="1438"/>
      <c r="F312" s="699"/>
      <c r="H312" s="1103"/>
      <c r="I312" s="1104"/>
      <c r="K312" s="1103"/>
    </row>
    <row r="313" spans="1:11" customFormat="1" ht="15">
      <c r="A313" s="697"/>
      <c r="B313" s="701" t="s">
        <v>451</v>
      </c>
      <c r="C313" s="698"/>
      <c r="D313" s="702"/>
      <c r="E313" s="1438"/>
      <c r="F313" s="699"/>
      <c r="H313" s="1103"/>
      <c r="I313" s="1104"/>
      <c r="K313" s="1103"/>
    </row>
    <row r="314" spans="1:11" customFormat="1" ht="15">
      <c r="A314" s="697"/>
      <c r="B314" s="701" t="s">
        <v>452</v>
      </c>
      <c r="C314" s="698"/>
      <c r="D314" s="702"/>
      <c r="E314" s="1438"/>
      <c r="F314" s="699"/>
      <c r="H314" s="1103"/>
      <c r="I314" s="1104"/>
      <c r="K314" s="1103"/>
    </row>
    <row r="315" spans="1:11" customFormat="1" ht="15">
      <c r="A315" s="697"/>
      <c r="B315" s="701" t="s">
        <v>453</v>
      </c>
      <c r="C315" s="698"/>
      <c r="D315" s="702"/>
      <c r="E315" s="1438"/>
      <c r="F315" s="699"/>
      <c r="H315" s="1103"/>
      <c r="I315" s="1104"/>
      <c r="K315" s="1103"/>
    </row>
    <row r="316" spans="1:11" customFormat="1" ht="15">
      <c r="A316" s="697"/>
      <c r="B316" s="701" t="s">
        <v>454</v>
      </c>
      <c r="C316" s="698"/>
      <c r="D316" s="702"/>
      <c r="E316" s="1438"/>
      <c r="F316" s="699"/>
      <c r="H316" s="1103"/>
      <c r="I316" s="1104"/>
      <c r="K316" s="1103"/>
    </row>
    <row r="317" spans="1:11" customFormat="1" ht="15">
      <c r="A317" s="697"/>
      <c r="B317" s="701" t="s">
        <v>455</v>
      </c>
      <c r="C317" s="698"/>
      <c r="D317" s="702"/>
      <c r="E317" s="1438"/>
      <c r="F317" s="699"/>
      <c r="H317" s="1103"/>
      <c r="I317" s="1104"/>
      <c r="K317" s="1103"/>
    </row>
    <row r="318" spans="1:11" customFormat="1" ht="15">
      <c r="A318" s="697"/>
      <c r="B318" s="701" t="s">
        <v>456</v>
      </c>
      <c r="C318" s="698"/>
      <c r="D318" s="702"/>
      <c r="E318" s="1438"/>
      <c r="F318" s="699"/>
      <c r="H318" s="1103"/>
      <c r="I318" s="1104"/>
      <c r="K318" s="1103"/>
    </row>
    <row r="319" spans="1:11" customFormat="1" ht="15">
      <c r="A319" s="697"/>
      <c r="B319" s="701" t="s">
        <v>457</v>
      </c>
      <c r="C319" s="698"/>
      <c r="D319" s="702"/>
      <c r="E319" s="1438"/>
      <c r="F319" s="699"/>
      <c r="H319" s="1103"/>
      <c r="I319" s="1104"/>
      <c r="K319" s="1103"/>
    </row>
    <row r="320" spans="1:11" customFormat="1" ht="15">
      <c r="A320" s="697"/>
      <c r="B320" s="701" t="s">
        <v>458</v>
      </c>
      <c r="C320" s="698"/>
      <c r="D320" s="702"/>
      <c r="E320" s="1438"/>
      <c r="F320" s="699"/>
      <c r="H320" s="1103"/>
      <c r="I320" s="1104"/>
      <c r="K320" s="1103"/>
    </row>
    <row r="321" spans="1:11" customFormat="1" ht="15">
      <c r="A321" s="697"/>
      <c r="B321" s="701" t="s">
        <v>459</v>
      </c>
      <c r="C321" s="698"/>
      <c r="D321" s="702"/>
      <c r="E321" s="1438"/>
      <c r="F321" s="699"/>
      <c r="H321" s="1103"/>
      <c r="I321" s="1104"/>
      <c r="K321" s="1103"/>
    </row>
    <row r="322" spans="1:11" customFormat="1" ht="15">
      <c r="A322" s="697"/>
      <c r="B322" s="701" t="s">
        <v>460</v>
      </c>
      <c r="C322" s="698"/>
      <c r="D322" s="702"/>
      <c r="E322" s="1438"/>
      <c r="F322" s="699"/>
      <c r="H322" s="1103"/>
      <c r="I322" s="1104"/>
      <c r="K322" s="1103"/>
    </row>
    <row r="323" spans="1:11" customFormat="1" ht="15">
      <c r="A323" s="697"/>
      <c r="B323" s="701" t="s">
        <v>461</v>
      </c>
      <c r="C323" s="698"/>
      <c r="D323" s="702"/>
      <c r="E323" s="1438"/>
      <c r="F323" s="699"/>
      <c r="H323" s="1103"/>
      <c r="I323" s="1104"/>
      <c r="K323" s="1103"/>
    </row>
    <row r="324" spans="1:11" customFormat="1" ht="15">
      <c r="A324" s="697"/>
      <c r="B324" s="701" t="s">
        <v>462</v>
      </c>
      <c r="C324" s="698"/>
      <c r="D324" s="702"/>
      <c r="E324" s="1438"/>
      <c r="F324" s="699"/>
      <c r="H324" s="1103"/>
      <c r="I324" s="1104"/>
      <c r="K324" s="1103"/>
    </row>
    <row r="325" spans="1:11" customFormat="1" ht="15">
      <c r="A325" s="697"/>
      <c r="B325" s="701" t="s">
        <v>463</v>
      </c>
      <c r="C325" s="698"/>
      <c r="D325" s="702"/>
      <c r="E325" s="1438"/>
      <c r="F325" s="699"/>
      <c r="H325" s="1103"/>
      <c r="I325" s="1104"/>
      <c r="K325" s="1103"/>
    </row>
    <row r="326" spans="1:11" customFormat="1" ht="15">
      <c r="A326" s="697"/>
      <c r="B326" s="701" t="s">
        <v>464</v>
      </c>
      <c r="C326" s="698"/>
      <c r="D326" s="702"/>
      <c r="E326" s="1438"/>
      <c r="F326" s="699">
        <f>SUM(F20:F322)*0.02</f>
        <v>0</v>
      </c>
      <c r="H326" s="1103"/>
      <c r="I326" s="1104"/>
      <c r="K326" s="1103"/>
    </row>
    <row r="327" spans="1:11" customFormat="1" ht="15">
      <c r="A327" s="697"/>
      <c r="B327" s="701" t="s">
        <v>465</v>
      </c>
      <c r="C327" s="698"/>
      <c r="D327" s="702"/>
      <c r="E327" s="1438"/>
      <c r="F327" s="699"/>
      <c r="H327" s="1103"/>
      <c r="I327" s="1104"/>
      <c r="K327" s="1103"/>
    </row>
    <row r="328" spans="1:11" customFormat="1" ht="15">
      <c r="A328" s="697"/>
      <c r="B328" s="701" t="s">
        <v>466</v>
      </c>
      <c r="C328" s="698"/>
      <c r="D328" s="702"/>
      <c r="E328" s="1438"/>
      <c r="F328" s="699"/>
      <c r="H328" s="1103"/>
      <c r="I328" s="1104"/>
      <c r="K328" s="1103"/>
    </row>
    <row r="329" spans="1:11" customFormat="1" ht="15">
      <c r="A329" s="697"/>
      <c r="B329" s="701" t="s">
        <v>467</v>
      </c>
      <c r="C329" s="698"/>
      <c r="D329" s="702"/>
      <c r="E329" s="1438"/>
      <c r="F329" s="699"/>
      <c r="H329" s="1103"/>
      <c r="I329" s="1104"/>
      <c r="K329" s="1103"/>
    </row>
    <row r="330" spans="1:11" customFormat="1" ht="15">
      <c r="A330" s="697"/>
      <c r="B330" s="701" t="s">
        <v>468</v>
      </c>
      <c r="C330" s="698"/>
      <c r="D330" s="702"/>
      <c r="E330" s="1438"/>
      <c r="F330" s="699">
        <f>SUM(F24:I322)*0.01</f>
        <v>0</v>
      </c>
      <c r="H330" s="1103"/>
      <c r="I330" s="1104"/>
      <c r="K330" s="1103"/>
    </row>
    <row r="331" spans="1:11" customFormat="1" ht="15">
      <c r="A331" s="697"/>
      <c r="B331" s="701" t="s">
        <v>469</v>
      </c>
      <c r="C331" s="698"/>
      <c r="D331" s="702"/>
      <c r="E331" s="1438"/>
      <c r="F331" s="699"/>
      <c r="H331" s="1103"/>
      <c r="I331" s="1104"/>
      <c r="K331" s="1103"/>
    </row>
    <row r="332" spans="1:11" customFormat="1" ht="15">
      <c r="A332" s="697"/>
      <c r="B332" s="701" t="s">
        <v>470</v>
      </c>
      <c r="C332" s="698"/>
      <c r="D332" s="702"/>
      <c r="E332" s="1438"/>
      <c r="F332" s="699"/>
      <c r="H332" s="1103"/>
      <c r="I332" s="1104"/>
      <c r="K332" s="1103"/>
    </row>
    <row r="333" spans="1:11" customFormat="1" ht="15">
      <c r="A333" s="697"/>
      <c r="B333" s="701" t="s">
        <v>471</v>
      </c>
      <c r="C333" s="698"/>
      <c r="D333" s="702"/>
      <c r="E333" s="1438"/>
      <c r="F333" s="699"/>
      <c r="H333" s="1103"/>
      <c r="I333" s="1104"/>
      <c r="K333" s="1103"/>
    </row>
    <row r="334" spans="1:11" customFormat="1" ht="15">
      <c r="A334" s="697"/>
      <c r="B334" s="701" t="s">
        <v>472</v>
      </c>
      <c r="C334" s="698"/>
      <c r="D334" s="702"/>
      <c r="E334" s="1438"/>
      <c r="F334" s="699">
        <f>SUM(F28:F322)*0.02</f>
        <v>0</v>
      </c>
      <c r="H334" s="1103"/>
      <c r="I334" s="1104"/>
      <c r="K334" s="1103"/>
    </row>
    <row r="335" spans="1:11" customFormat="1" ht="15">
      <c r="A335" s="697"/>
      <c r="B335" s="701" t="s">
        <v>473</v>
      </c>
      <c r="C335" s="698"/>
      <c r="D335" s="702"/>
      <c r="E335" s="1438"/>
      <c r="F335" s="699"/>
      <c r="H335" s="1103"/>
      <c r="I335" s="1104"/>
      <c r="K335" s="1103"/>
    </row>
    <row r="336" spans="1:11" customFormat="1" ht="15">
      <c r="A336" s="697"/>
      <c r="B336" s="701" t="s">
        <v>474</v>
      </c>
      <c r="C336" s="698"/>
      <c r="D336" s="702"/>
      <c r="E336" s="1438"/>
      <c r="F336" s="699"/>
      <c r="H336" s="1103"/>
      <c r="I336" s="1104"/>
      <c r="K336" s="1103"/>
    </row>
    <row r="337" spans="1:11" customFormat="1" ht="15">
      <c r="A337" s="697"/>
      <c r="B337" s="701" t="s">
        <v>475</v>
      </c>
      <c r="C337" s="698"/>
      <c r="D337" s="702"/>
      <c r="E337" s="1438"/>
      <c r="F337" s="699"/>
      <c r="H337" s="1103"/>
      <c r="I337" s="1104"/>
      <c r="K337" s="1103"/>
    </row>
    <row r="338" spans="1:11" customFormat="1" ht="15">
      <c r="A338" s="697"/>
      <c r="B338" s="701" t="s">
        <v>476</v>
      </c>
      <c r="C338" s="698"/>
      <c r="D338" s="702"/>
      <c r="E338" s="1438"/>
      <c r="F338" s="699"/>
      <c r="H338" s="1103"/>
      <c r="I338" s="1104"/>
      <c r="K338" s="1103"/>
    </row>
    <row r="339" spans="1:11" customFormat="1" ht="15">
      <c r="A339" s="697"/>
      <c r="B339" s="701" t="s">
        <v>477</v>
      </c>
      <c r="C339" s="698"/>
      <c r="D339" s="702"/>
      <c r="E339" s="1438"/>
      <c r="F339" s="699"/>
      <c r="H339" s="1103"/>
      <c r="I339" s="1104"/>
      <c r="K339" s="1103"/>
    </row>
    <row r="340" spans="1:11" customFormat="1" ht="15">
      <c r="A340" s="697"/>
      <c r="B340" s="701" t="s">
        <v>478</v>
      </c>
      <c r="C340" s="698"/>
      <c r="D340" s="702"/>
      <c r="E340" s="1438"/>
      <c r="F340" s="699"/>
      <c r="H340" s="1103"/>
      <c r="I340" s="1104"/>
      <c r="K340" s="1103"/>
    </row>
    <row r="341" spans="1:11" customFormat="1" ht="15">
      <c r="A341" s="697"/>
      <c r="B341" s="701" t="s">
        <v>479</v>
      </c>
      <c r="C341" s="698"/>
      <c r="D341" s="702"/>
      <c r="E341" s="1438"/>
      <c r="F341" s="699"/>
      <c r="H341" s="1103"/>
      <c r="I341" s="1104"/>
      <c r="K341" s="1103"/>
    </row>
    <row r="342" spans="1:11" customFormat="1" ht="15">
      <c r="A342" s="697"/>
      <c r="B342" s="701" t="s">
        <v>480</v>
      </c>
      <c r="C342" s="698"/>
      <c r="D342" s="702"/>
      <c r="E342" s="1438"/>
      <c r="F342" s="699"/>
      <c r="H342" s="1103"/>
      <c r="I342" s="1104"/>
      <c r="K342" s="1103"/>
    </row>
    <row r="343" spans="1:11" customFormat="1" ht="15">
      <c r="A343" s="697"/>
      <c r="B343" s="701" t="s">
        <v>481</v>
      </c>
      <c r="C343" s="698"/>
      <c r="D343" s="702"/>
      <c r="E343" s="1438"/>
      <c r="F343" s="699"/>
      <c r="H343" s="1103"/>
      <c r="I343" s="1104"/>
      <c r="K343" s="1103"/>
    </row>
    <row r="344" spans="1:11" customFormat="1" ht="15">
      <c r="A344" s="697"/>
      <c r="B344" s="701" t="s">
        <v>482</v>
      </c>
      <c r="C344" s="698"/>
      <c r="D344" s="702"/>
      <c r="E344" s="1438"/>
      <c r="F344" s="699"/>
      <c r="H344" s="1103"/>
      <c r="I344" s="1104"/>
      <c r="K344" s="1103"/>
    </row>
    <row r="345" spans="1:11" customFormat="1" ht="15">
      <c r="A345" s="697"/>
      <c r="B345" s="701" t="s">
        <v>483</v>
      </c>
      <c r="C345" s="698"/>
      <c r="D345" s="702"/>
      <c r="E345" s="1438"/>
      <c r="F345" s="699"/>
      <c r="H345" s="1103"/>
      <c r="I345" s="1104"/>
      <c r="K345" s="1103"/>
    </row>
    <row r="346" spans="1:11" customFormat="1" ht="15">
      <c r="A346" s="697"/>
      <c r="B346" s="701" t="s">
        <v>484</v>
      </c>
      <c r="C346" s="698"/>
      <c r="D346" s="702"/>
      <c r="E346" s="1438"/>
      <c r="F346" s="699"/>
      <c r="H346" s="1103"/>
      <c r="I346" s="1104"/>
      <c r="K346" s="1103"/>
    </row>
    <row r="347" spans="1:11" customFormat="1" ht="15">
      <c r="A347" s="697"/>
      <c r="B347" s="701" t="s">
        <v>485</v>
      </c>
      <c r="C347" s="698"/>
      <c r="D347" s="702"/>
      <c r="E347" s="1438"/>
      <c r="F347" s="699"/>
      <c r="H347" s="1103"/>
      <c r="I347" s="1104"/>
      <c r="K347" s="1103"/>
    </row>
    <row r="348" spans="1:11" customFormat="1" ht="15">
      <c r="A348" s="697"/>
      <c r="B348" s="701" t="s">
        <v>486</v>
      </c>
      <c r="C348" s="698"/>
      <c r="D348" s="702"/>
      <c r="E348" s="1438"/>
      <c r="F348" s="699"/>
      <c r="H348" s="1103"/>
      <c r="I348" s="1104"/>
      <c r="K348" s="1103"/>
    </row>
    <row r="349" spans="1:11" customFormat="1" ht="15">
      <c r="A349" s="697"/>
      <c r="B349" s="701" t="s">
        <v>487</v>
      </c>
      <c r="C349" s="698"/>
      <c r="D349" s="702"/>
      <c r="E349" s="1438"/>
      <c r="F349" s="699"/>
      <c r="H349" s="1103"/>
      <c r="I349" s="1104"/>
      <c r="K349" s="1103"/>
    </row>
    <row r="350" spans="1:11" customFormat="1" ht="15">
      <c r="A350" s="697"/>
      <c r="B350" s="701" t="s">
        <v>488</v>
      </c>
      <c r="C350" s="698"/>
      <c r="D350" s="702"/>
      <c r="E350" s="1438"/>
      <c r="F350" s="699"/>
      <c r="H350" s="1103"/>
      <c r="I350" s="1104"/>
      <c r="K350" s="1103"/>
    </row>
    <row r="351" spans="1:11" customFormat="1" ht="15">
      <c r="A351" s="697"/>
      <c r="B351" s="701" t="s">
        <v>489</v>
      </c>
      <c r="C351" s="698"/>
      <c r="D351" s="702"/>
      <c r="E351" s="1438"/>
      <c r="F351" s="699"/>
      <c r="H351" s="1103"/>
      <c r="I351" s="1104"/>
      <c r="K351" s="1103"/>
    </row>
    <row r="352" spans="1:11" customFormat="1" ht="15">
      <c r="A352" s="697"/>
      <c r="B352" s="701" t="s">
        <v>490</v>
      </c>
      <c r="C352" s="698"/>
      <c r="D352" s="702"/>
      <c r="E352" s="1438"/>
      <c r="F352" s="699"/>
      <c r="H352" s="1103"/>
      <c r="I352" s="1104"/>
      <c r="K352" s="1103"/>
    </row>
    <row r="353" spans="1:11" customFormat="1" ht="15">
      <c r="A353" s="697"/>
      <c r="B353" s="701" t="s">
        <v>491</v>
      </c>
      <c r="C353" s="698"/>
      <c r="D353" s="702"/>
      <c r="E353" s="1438"/>
      <c r="F353" s="699"/>
      <c r="H353" s="1103"/>
      <c r="I353" s="1104"/>
      <c r="K353" s="1103"/>
    </row>
    <row r="354" spans="1:11" customFormat="1" ht="15">
      <c r="A354" s="697"/>
      <c r="B354" s="701" t="s">
        <v>492</v>
      </c>
      <c r="C354" s="698"/>
      <c r="D354" s="702"/>
      <c r="E354" s="1438"/>
      <c r="F354" s="699"/>
      <c r="H354" s="1103"/>
      <c r="I354" s="1104"/>
      <c r="K354" s="1103"/>
    </row>
    <row r="355" spans="1:11" customFormat="1" ht="15">
      <c r="A355" s="697"/>
      <c r="B355" s="701" t="s">
        <v>493</v>
      </c>
      <c r="C355" s="698"/>
      <c r="D355" s="702"/>
      <c r="E355" s="1438"/>
      <c r="F355" s="699"/>
      <c r="H355" s="1103"/>
      <c r="I355" s="1104"/>
      <c r="K355" s="1103"/>
    </row>
    <row r="356" spans="1:11" customFormat="1" ht="15">
      <c r="A356" s="697"/>
      <c r="B356" s="701" t="s">
        <v>494</v>
      </c>
      <c r="C356" s="698"/>
      <c r="D356" s="702"/>
      <c r="E356" s="1438"/>
      <c r="F356" s="699"/>
      <c r="H356" s="1103"/>
      <c r="I356" s="1104"/>
      <c r="K356" s="1103"/>
    </row>
    <row r="357" spans="1:11" customFormat="1" ht="15">
      <c r="A357" s="697"/>
      <c r="B357" s="701" t="s">
        <v>495</v>
      </c>
      <c r="C357" s="698"/>
      <c r="D357" s="702"/>
      <c r="E357" s="1438"/>
      <c r="F357" s="699"/>
      <c r="H357" s="1103"/>
      <c r="I357" s="1104"/>
      <c r="K357" s="1103"/>
    </row>
    <row r="358" spans="1:11" customFormat="1" ht="15">
      <c r="A358" s="697"/>
      <c r="B358" s="701" t="s">
        <v>496</v>
      </c>
      <c r="C358" s="698"/>
      <c r="D358" s="702"/>
      <c r="E358" s="1438"/>
      <c r="F358" s="699"/>
      <c r="H358" s="1103"/>
      <c r="I358" s="1104"/>
      <c r="K358" s="1103"/>
    </row>
    <row r="359" spans="1:11" customFormat="1" ht="15">
      <c r="A359" s="697"/>
      <c r="B359" s="701" t="s">
        <v>497</v>
      </c>
      <c r="C359" s="698"/>
      <c r="D359" s="702"/>
      <c r="E359" s="1438"/>
      <c r="F359" s="699"/>
      <c r="H359" s="1103"/>
      <c r="I359" s="1104"/>
      <c r="K359" s="1103"/>
    </row>
    <row r="360" spans="1:11" customFormat="1" ht="15">
      <c r="A360" s="697"/>
      <c r="B360" s="701" t="s">
        <v>498</v>
      </c>
      <c r="C360" s="698"/>
      <c r="D360" s="702"/>
      <c r="E360" s="1438"/>
      <c r="F360" s="699"/>
      <c r="H360" s="1103"/>
      <c r="I360" s="1104"/>
      <c r="K360" s="1103"/>
    </row>
    <row r="361" spans="1:11" customFormat="1" ht="15">
      <c r="A361" s="697"/>
      <c r="B361" s="701" t="s">
        <v>78</v>
      </c>
      <c r="C361" s="698"/>
      <c r="D361" s="702"/>
      <c r="E361" s="1438"/>
      <c r="F361" s="699"/>
      <c r="H361" s="1103"/>
      <c r="I361" s="1104"/>
      <c r="K361" s="1103"/>
    </row>
    <row r="362" spans="1:11" customFormat="1" ht="15">
      <c r="A362" s="697"/>
      <c r="B362" s="701" t="s">
        <v>499</v>
      </c>
      <c r="C362" s="698"/>
      <c r="D362" s="702"/>
      <c r="E362" s="1438"/>
      <c r="F362" s="699"/>
      <c r="H362" s="1103"/>
      <c r="I362" s="1104"/>
      <c r="K362" s="1103"/>
    </row>
    <row r="363" spans="1:11" customFormat="1" ht="15">
      <c r="A363" s="697"/>
      <c r="B363" s="701" t="s">
        <v>500</v>
      </c>
      <c r="C363" s="698"/>
      <c r="D363" s="702"/>
      <c r="E363" s="1438"/>
      <c r="F363" s="699"/>
      <c r="H363" s="1103"/>
      <c r="I363" s="1104"/>
      <c r="K363" s="1103"/>
    </row>
    <row r="364" spans="1:11" customFormat="1" ht="15">
      <c r="A364" s="697"/>
      <c r="B364" s="701" t="s">
        <v>501</v>
      </c>
      <c r="C364" s="698"/>
      <c r="D364" s="702"/>
      <c r="E364" s="1438"/>
      <c r="F364" s="699"/>
      <c r="H364" s="1103"/>
      <c r="I364" s="1104"/>
      <c r="K364" s="1103"/>
    </row>
    <row r="365" spans="1:11" customFormat="1" ht="15">
      <c r="A365" s="697"/>
      <c r="B365" s="701" t="s">
        <v>502</v>
      </c>
      <c r="C365" s="698"/>
      <c r="D365" s="702"/>
      <c r="E365" s="1438"/>
      <c r="F365" s="699"/>
      <c r="H365" s="1103"/>
      <c r="I365" s="1104"/>
      <c r="K365" s="1103"/>
    </row>
    <row r="366" spans="1:11" customFormat="1" ht="15">
      <c r="A366" s="697"/>
      <c r="B366" s="701" t="s">
        <v>503</v>
      </c>
      <c r="C366" s="698"/>
      <c r="D366" s="702"/>
      <c r="E366" s="1438"/>
      <c r="F366" s="699"/>
      <c r="H366" s="1103"/>
      <c r="I366" s="1104"/>
      <c r="K366" s="1103"/>
    </row>
    <row r="367" spans="1:11" customFormat="1" ht="15">
      <c r="A367" s="697"/>
      <c r="B367" s="701" t="s">
        <v>504</v>
      </c>
      <c r="C367" s="698"/>
      <c r="D367" s="702"/>
      <c r="E367" s="1438"/>
      <c r="F367" s="699"/>
      <c r="H367" s="1103"/>
      <c r="I367" s="1104"/>
      <c r="K367" s="1103"/>
    </row>
    <row r="368" spans="1:11" customFormat="1" ht="15">
      <c r="A368" s="697"/>
      <c r="B368" s="701" t="s">
        <v>505</v>
      </c>
      <c r="C368" s="698"/>
      <c r="D368" s="702"/>
      <c r="E368" s="1438"/>
      <c r="F368" s="699"/>
      <c r="H368" s="1103"/>
      <c r="I368" s="1104"/>
      <c r="K368" s="1103"/>
    </row>
    <row r="369" spans="1:15" customFormat="1" ht="15">
      <c r="A369" s="697"/>
      <c r="B369" s="701" t="s">
        <v>506</v>
      </c>
      <c r="C369" s="698"/>
      <c r="D369" s="702"/>
      <c r="E369" s="1438"/>
      <c r="F369" s="699"/>
      <c r="H369" s="1103"/>
      <c r="I369" s="1104"/>
      <c r="K369" s="1103"/>
    </row>
    <row r="370" spans="1:15" customFormat="1" ht="15">
      <c r="A370" s="697"/>
      <c r="B370" s="701" t="s">
        <v>507</v>
      </c>
      <c r="C370" s="698"/>
      <c r="D370" s="702"/>
      <c r="E370" s="1438"/>
      <c r="F370" s="699"/>
      <c r="H370" s="1103"/>
      <c r="I370" s="1104"/>
      <c r="K370" s="1103"/>
    </row>
    <row r="371" spans="1:15" customFormat="1" ht="15">
      <c r="A371" s="697"/>
      <c r="B371" s="701" t="s">
        <v>508</v>
      </c>
      <c r="C371" s="698"/>
      <c r="D371" s="702"/>
      <c r="E371" s="1438"/>
      <c r="F371" s="699"/>
      <c r="H371" s="1103"/>
      <c r="I371" s="1104"/>
      <c r="K371" s="1103"/>
    </row>
    <row r="372" spans="1:15" customFormat="1" ht="15">
      <c r="A372" s="697"/>
      <c r="B372" s="701" t="s">
        <v>509</v>
      </c>
      <c r="C372" s="698"/>
      <c r="D372" s="702"/>
      <c r="E372" s="1438"/>
      <c r="F372" s="699"/>
      <c r="H372" s="1103"/>
      <c r="I372" s="1104"/>
      <c r="K372" s="1103"/>
    </row>
    <row r="373" spans="1:15" customFormat="1" ht="15">
      <c r="A373" s="697"/>
      <c r="B373" s="701" t="s">
        <v>510</v>
      </c>
      <c r="C373" s="698"/>
      <c r="D373" s="702"/>
      <c r="E373" s="1438"/>
      <c r="F373" s="699"/>
      <c r="H373" s="1103"/>
      <c r="I373" s="1104"/>
      <c r="K373" s="1103"/>
    </row>
    <row r="374" spans="1:15" customFormat="1" ht="15">
      <c r="A374" s="697"/>
      <c r="B374" s="701" t="s">
        <v>511</v>
      </c>
      <c r="C374" s="698"/>
      <c r="D374" s="702"/>
      <c r="E374" s="1438"/>
      <c r="F374" s="699"/>
      <c r="H374" s="1103"/>
      <c r="I374" s="1104"/>
      <c r="K374" s="1103"/>
    </row>
    <row r="375" spans="1:15" customFormat="1" ht="15">
      <c r="A375" s="697"/>
      <c r="B375" s="701" t="s">
        <v>512</v>
      </c>
      <c r="C375" s="698"/>
      <c r="D375" s="702"/>
      <c r="E375" s="1438"/>
      <c r="F375" s="699"/>
      <c r="H375" s="1103"/>
      <c r="I375" s="1104"/>
      <c r="K375" s="1103"/>
    </row>
    <row r="376" spans="1:15" customFormat="1" ht="15">
      <c r="A376" s="697"/>
      <c r="B376" s="701" t="s">
        <v>513</v>
      </c>
      <c r="C376" s="698"/>
      <c r="D376" s="702"/>
      <c r="E376" s="1438"/>
      <c r="F376" s="699"/>
      <c r="H376" s="1103"/>
      <c r="I376" s="1104"/>
      <c r="K376" s="1103"/>
    </row>
    <row r="377" spans="1:15" customFormat="1" ht="15">
      <c r="A377" s="697"/>
      <c r="B377" s="701" t="s">
        <v>514</v>
      </c>
      <c r="C377" s="698"/>
      <c r="D377" s="702"/>
      <c r="E377" s="1438"/>
      <c r="F377" s="699"/>
      <c r="H377" s="1103"/>
      <c r="I377" s="1104"/>
      <c r="K377" s="1103"/>
    </row>
    <row r="378" spans="1:15" customFormat="1" ht="15">
      <c r="A378" s="697"/>
      <c r="B378" s="701" t="s">
        <v>515</v>
      </c>
      <c r="C378" s="698"/>
      <c r="D378" s="702"/>
      <c r="E378" s="1438"/>
      <c r="F378" s="699"/>
      <c r="H378" s="1103"/>
      <c r="I378" s="1104"/>
      <c r="K378" s="1103"/>
    </row>
    <row r="379" spans="1:15" s="2" customFormat="1" ht="15">
      <c r="A379" s="700"/>
      <c r="B379" s="701" t="s">
        <v>516</v>
      </c>
      <c r="C379" s="702"/>
      <c r="D379" s="702"/>
      <c r="E379" s="1439"/>
      <c r="F379" s="698"/>
      <c r="G379" s="695"/>
      <c r="H379" s="695"/>
      <c r="I379" s="695"/>
      <c r="J379" s="703"/>
      <c r="K379" s="695"/>
      <c r="L379" s="695"/>
      <c r="O379" s="695"/>
    </row>
    <row r="380" spans="1:15" s="2" customFormat="1" ht="15">
      <c r="A380" s="704"/>
      <c r="B380" s="705" t="s">
        <v>517</v>
      </c>
      <c r="C380" s="706"/>
      <c r="D380" s="706"/>
      <c r="E380" s="1440"/>
      <c r="F380" s="707"/>
      <c r="G380" s="695"/>
      <c r="H380" s="695"/>
      <c r="I380" s="695"/>
      <c r="J380" s="703"/>
      <c r="K380" s="695"/>
      <c r="L380" s="695"/>
      <c r="O380" s="695"/>
    </row>
    <row r="381" spans="1:15" s="712" customFormat="1">
      <c r="A381" s="708"/>
      <c r="B381" s="709"/>
      <c r="C381" s="710" t="s">
        <v>6</v>
      </c>
      <c r="D381" s="710">
        <v>2</v>
      </c>
      <c r="E381" s="1466"/>
      <c r="F381" s="711">
        <f>E381*D381</f>
        <v>0</v>
      </c>
      <c r="G381" s="713"/>
    </row>
    <row r="382" spans="1:15" customFormat="1">
      <c r="A382" s="184"/>
      <c r="B382" s="1109"/>
      <c r="C382" s="2"/>
      <c r="D382" s="1110"/>
      <c r="E382" s="1441"/>
      <c r="F382" s="695"/>
      <c r="H382" s="1103"/>
      <c r="I382" s="1104"/>
      <c r="K382" s="1103"/>
    </row>
    <row r="383" spans="1:15" customFormat="1" ht="15">
      <c r="A383" s="725">
        <f>A269+0.01</f>
        <v>2.3699999999999921</v>
      </c>
      <c r="B383" s="714" t="s">
        <v>1174</v>
      </c>
      <c r="C383" s="693"/>
      <c r="D383" s="693"/>
      <c r="E383" s="1442"/>
      <c r="F383" s="694"/>
      <c r="G383" s="1105"/>
      <c r="I383" s="1103"/>
      <c r="L383" s="1103"/>
    </row>
    <row r="384" spans="1:15" customFormat="1" ht="15">
      <c r="A384" s="697"/>
      <c r="B384" s="715" t="s">
        <v>1175</v>
      </c>
      <c r="C384" s="698"/>
      <c r="D384" s="698"/>
      <c r="E384" s="1438"/>
      <c r="F384" s="699"/>
      <c r="G384" s="1105"/>
      <c r="I384" s="1103"/>
      <c r="L384" s="1103"/>
    </row>
    <row r="385" spans="1:12" customFormat="1" ht="15">
      <c r="A385" s="697"/>
      <c r="B385" s="715" t="s">
        <v>1176</v>
      </c>
      <c r="C385" s="698"/>
      <c r="D385" s="698"/>
      <c r="E385" s="1438"/>
      <c r="F385" s="699"/>
      <c r="G385" s="1105"/>
      <c r="I385" s="1103"/>
      <c r="L385" s="1103"/>
    </row>
    <row r="386" spans="1:12" customFormat="1" ht="15">
      <c r="A386" s="697"/>
      <c r="B386" s="715" t="s">
        <v>518</v>
      </c>
      <c r="C386" s="698"/>
      <c r="D386" s="698"/>
      <c r="E386" s="1438"/>
      <c r="F386" s="699"/>
      <c r="G386" s="1105"/>
      <c r="I386" s="1103"/>
      <c r="L386" s="1103"/>
    </row>
    <row r="387" spans="1:12" customFormat="1" ht="15">
      <c r="A387" s="697"/>
      <c r="B387" s="715" t="s">
        <v>519</v>
      </c>
      <c r="C387" s="698"/>
      <c r="D387" s="698"/>
      <c r="E387" s="1438"/>
      <c r="F387" s="699"/>
      <c r="G387" s="1105"/>
      <c r="I387" s="1103"/>
      <c r="L387" s="1103"/>
    </row>
    <row r="388" spans="1:12" customFormat="1" ht="15">
      <c r="A388" s="697"/>
      <c r="B388" s="715" t="s">
        <v>520</v>
      </c>
      <c r="C388" s="698"/>
      <c r="D388" s="698"/>
      <c r="E388" s="1438"/>
      <c r="F388" s="699"/>
      <c r="G388" s="1105"/>
      <c r="I388" s="1103"/>
      <c r="L388" s="1103"/>
    </row>
    <row r="389" spans="1:12" customFormat="1" ht="15">
      <c r="A389" s="697"/>
      <c r="B389" s="715" t="s">
        <v>521</v>
      </c>
      <c r="C389" s="698"/>
      <c r="D389" s="698"/>
      <c r="E389" s="1438"/>
      <c r="F389" s="699"/>
      <c r="G389" s="1105"/>
      <c r="I389" s="1103"/>
      <c r="L389" s="1103"/>
    </row>
    <row r="390" spans="1:12" customFormat="1" ht="15">
      <c r="A390" s="697"/>
      <c r="B390" s="715" t="s">
        <v>522</v>
      </c>
      <c r="C390" s="698"/>
      <c r="D390" s="698"/>
      <c r="E390" s="1438"/>
      <c r="F390" s="699"/>
      <c r="G390" s="1105"/>
      <c r="I390" s="1103"/>
      <c r="L390" s="1103"/>
    </row>
    <row r="391" spans="1:12" customFormat="1" ht="15">
      <c r="A391" s="697"/>
      <c r="B391" s="715" t="s">
        <v>523</v>
      </c>
      <c r="C391" s="698"/>
      <c r="D391" s="698"/>
      <c r="E391" s="1438"/>
      <c r="F391" s="699"/>
      <c r="G391" s="1105"/>
      <c r="I391" s="1103"/>
      <c r="L391" s="1103"/>
    </row>
    <row r="392" spans="1:12" customFormat="1" ht="15">
      <c r="A392" s="697"/>
      <c r="B392" s="715" t="s">
        <v>524</v>
      </c>
      <c r="C392" s="698"/>
      <c r="D392" s="698"/>
      <c r="E392" s="1438"/>
      <c r="F392" s="699"/>
      <c r="G392" s="1105"/>
      <c r="I392" s="1103"/>
      <c r="L392" s="1103"/>
    </row>
    <row r="393" spans="1:12" customFormat="1" ht="15">
      <c r="A393" s="697"/>
      <c r="B393" s="715" t="s">
        <v>525</v>
      </c>
      <c r="C393" s="698"/>
      <c r="D393" s="698"/>
      <c r="E393" s="1438"/>
      <c r="F393" s="699"/>
      <c r="G393" s="1105"/>
      <c r="I393" s="1103"/>
      <c r="L393" s="1103"/>
    </row>
    <row r="394" spans="1:12" customFormat="1" ht="15">
      <c r="A394" s="697"/>
      <c r="B394" s="715" t="s">
        <v>526</v>
      </c>
      <c r="C394" s="698"/>
      <c r="D394" s="698"/>
      <c r="E394" s="1438"/>
      <c r="F394" s="699"/>
      <c r="G394" s="1105"/>
      <c r="I394" s="1103"/>
      <c r="L394" s="1103"/>
    </row>
    <row r="395" spans="1:12" customFormat="1" ht="15">
      <c r="A395" s="697"/>
      <c r="B395" s="715" t="s">
        <v>527</v>
      </c>
      <c r="C395" s="698"/>
      <c r="D395" s="698"/>
      <c r="E395" s="1438"/>
      <c r="F395" s="699"/>
      <c r="G395" s="1105"/>
      <c r="I395" s="1103"/>
      <c r="L395" s="1103"/>
    </row>
    <row r="396" spans="1:12" customFormat="1" ht="15">
      <c r="A396" s="697"/>
      <c r="B396" s="715" t="s">
        <v>528</v>
      </c>
      <c r="C396" s="698"/>
      <c r="D396" s="698"/>
      <c r="E396" s="1438"/>
      <c r="F396" s="699"/>
      <c r="G396" s="1105"/>
      <c r="I396" s="1103"/>
      <c r="L396" s="1103"/>
    </row>
    <row r="397" spans="1:12" customFormat="1" ht="15">
      <c r="A397" s="697"/>
      <c r="B397" s="715" t="s">
        <v>529</v>
      </c>
      <c r="C397" s="698"/>
      <c r="D397" s="698"/>
      <c r="E397" s="1438"/>
      <c r="F397" s="699"/>
      <c r="G397" s="1105"/>
      <c r="I397" s="1103"/>
      <c r="L397" s="1103"/>
    </row>
    <row r="398" spans="1:12" customFormat="1" ht="15">
      <c r="A398" s="697"/>
      <c r="B398" s="715" t="s">
        <v>530</v>
      </c>
      <c r="C398" s="698"/>
      <c r="D398" s="698"/>
      <c r="E398" s="1438"/>
      <c r="F398" s="699"/>
      <c r="G398" s="1105"/>
      <c r="I398" s="1103"/>
      <c r="L398" s="1103"/>
    </row>
    <row r="399" spans="1:12" customFormat="1" ht="15">
      <c r="A399" s="697"/>
      <c r="B399" s="715" t="s">
        <v>531</v>
      </c>
      <c r="C399" s="698"/>
      <c r="D399" s="698"/>
      <c r="E399" s="1438"/>
      <c r="F399" s="699"/>
      <c r="G399" s="1105"/>
      <c r="I399" s="1103"/>
      <c r="L399" s="1103"/>
    </row>
    <row r="400" spans="1:12" customFormat="1" ht="15">
      <c r="A400" s="697"/>
      <c r="B400" s="715" t="s">
        <v>532</v>
      </c>
      <c r="C400" s="698"/>
      <c r="D400" s="698"/>
      <c r="E400" s="1438"/>
      <c r="F400" s="699"/>
      <c r="G400" s="1105"/>
      <c r="I400" s="1103"/>
      <c r="L400" s="1103"/>
    </row>
    <row r="401" spans="1:15" s="2" customFormat="1" ht="15">
      <c r="A401" s="700"/>
      <c r="B401" s="701" t="s">
        <v>1291</v>
      </c>
      <c r="C401" s="702"/>
      <c r="D401" s="702"/>
      <c r="E401" s="1439"/>
      <c r="F401" s="698"/>
      <c r="G401" s="695"/>
      <c r="H401" s="695"/>
      <c r="I401" s="695"/>
      <c r="J401" s="703"/>
      <c r="K401" s="695"/>
      <c r="L401" s="695"/>
      <c r="O401" s="695"/>
    </row>
    <row r="402" spans="1:15" s="2" customFormat="1" ht="15">
      <c r="A402" s="704"/>
      <c r="B402" s="705" t="s">
        <v>1292</v>
      </c>
      <c r="C402" s="706"/>
      <c r="D402" s="706"/>
      <c r="E402" s="1440"/>
      <c r="F402" s="707"/>
      <c r="G402" s="695"/>
      <c r="H402" s="695"/>
      <c r="I402" s="695"/>
      <c r="J402" s="703"/>
      <c r="K402" s="695"/>
      <c r="L402" s="695"/>
      <c r="O402" s="695"/>
    </row>
    <row r="403" spans="1:15" s="712" customFormat="1">
      <c r="A403" s="708"/>
      <c r="B403" s="709"/>
      <c r="C403" s="710" t="s">
        <v>6</v>
      </c>
      <c r="D403" s="710">
        <v>2</v>
      </c>
      <c r="E403" s="1466"/>
      <c r="F403" s="711">
        <f>E403*D403</f>
        <v>0</v>
      </c>
      <c r="G403" s="713"/>
    </row>
    <row r="404" spans="1:15" customFormat="1">
      <c r="A404" s="184"/>
      <c r="B404" s="1109"/>
      <c r="C404" s="2"/>
      <c r="D404" s="1110"/>
      <c r="E404" s="1441"/>
      <c r="F404" s="695"/>
      <c r="H404" s="1103"/>
      <c r="I404" s="1104"/>
      <c r="K404" s="1103"/>
    </row>
    <row r="405" spans="1:15" customFormat="1">
      <c r="A405" s="184"/>
      <c r="B405" s="468"/>
      <c r="C405" s="2"/>
      <c r="D405" s="2"/>
      <c r="E405" s="1441"/>
      <c r="F405" s="695"/>
      <c r="G405" s="1105"/>
      <c r="I405" s="1103"/>
      <c r="L405" s="1103"/>
    </row>
    <row r="406" spans="1:15" customFormat="1" ht="15">
      <c r="A406" s="725">
        <f>A383+0.01</f>
        <v>2.3799999999999919</v>
      </c>
      <c r="B406" s="714" t="s">
        <v>1177</v>
      </c>
      <c r="C406" s="693"/>
      <c r="D406" s="693"/>
      <c r="E406" s="1442"/>
      <c r="F406" s="694"/>
      <c r="G406" s="1105"/>
      <c r="H406" s="1106"/>
      <c r="I406" s="1103"/>
      <c r="L406" s="1103"/>
    </row>
    <row r="407" spans="1:15" customFormat="1" ht="15">
      <c r="A407" s="697"/>
      <c r="B407" s="715" t="s">
        <v>533</v>
      </c>
      <c r="C407" s="698"/>
      <c r="D407" s="698"/>
      <c r="E407" s="1438"/>
      <c r="F407" s="699"/>
      <c r="G407" s="1105"/>
      <c r="H407" s="1106"/>
      <c r="I407" s="1103"/>
      <c r="L407" s="1103"/>
    </row>
    <row r="408" spans="1:15" customFormat="1" ht="15">
      <c r="A408" s="697"/>
      <c r="B408" s="715" t="s">
        <v>534</v>
      </c>
      <c r="C408" s="698"/>
      <c r="D408" s="698"/>
      <c r="E408" s="1438"/>
      <c r="F408" s="699"/>
      <c r="G408" s="1105"/>
      <c r="H408" s="1106"/>
      <c r="I408" s="1103"/>
      <c r="L408" s="1103"/>
    </row>
    <row r="409" spans="1:15" customFormat="1" ht="15">
      <c r="A409" s="697"/>
      <c r="B409" s="715" t="s">
        <v>1178</v>
      </c>
      <c r="C409" s="698"/>
      <c r="D409" s="698"/>
      <c r="E409" s="1438"/>
      <c r="F409" s="699"/>
      <c r="G409" s="1105"/>
      <c r="H409" s="1106"/>
      <c r="I409" s="1103"/>
      <c r="L409" s="1103"/>
    </row>
    <row r="410" spans="1:15" customFormat="1" ht="15">
      <c r="A410" s="716"/>
      <c r="B410" s="717" t="s">
        <v>535</v>
      </c>
      <c r="C410" s="707"/>
      <c r="D410" s="707"/>
      <c r="E410" s="1443"/>
      <c r="F410" s="718"/>
      <c r="G410" s="1105"/>
      <c r="H410" s="1106"/>
      <c r="I410" s="1103"/>
      <c r="L410" s="1103"/>
    </row>
    <row r="411" spans="1:15" s="712" customFormat="1">
      <c r="A411" s="708"/>
      <c r="B411" s="709"/>
      <c r="C411" s="710" t="s">
        <v>6</v>
      </c>
      <c r="D411" s="710">
        <v>2</v>
      </c>
      <c r="E411" s="1466"/>
      <c r="F411" s="711">
        <f>E411*D411</f>
        <v>0</v>
      </c>
      <c r="G411" s="713"/>
    </row>
    <row r="412" spans="1:15" customFormat="1">
      <c r="A412" s="184"/>
      <c r="B412" s="468"/>
      <c r="C412" s="2"/>
      <c r="D412" s="2"/>
      <c r="E412" s="1441"/>
      <c r="F412" s="695"/>
      <c r="G412" s="1105"/>
      <c r="H412" s="1106"/>
      <c r="I412" s="1103"/>
      <c r="L412" s="1103"/>
    </row>
    <row r="413" spans="1:15" customFormat="1" ht="15">
      <c r="A413" s="1132">
        <f>A406+0.01</f>
        <v>2.3899999999999917</v>
      </c>
      <c r="B413" s="719" t="s">
        <v>537</v>
      </c>
      <c r="C413" s="720"/>
      <c r="D413" s="722"/>
      <c r="E413" s="1444"/>
      <c r="F413" s="721"/>
      <c r="G413" s="1105"/>
      <c r="I413" s="1103"/>
      <c r="L413" s="1103"/>
    </row>
    <row r="414" spans="1:15" s="712" customFormat="1">
      <c r="A414" s="708"/>
      <c r="B414" s="709"/>
      <c r="C414" s="710" t="s">
        <v>6</v>
      </c>
      <c r="D414" s="710">
        <v>1</v>
      </c>
      <c r="E414" s="1466"/>
      <c r="F414" s="711">
        <f>E414*D414</f>
        <v>0</v>
      </c>
      <c r="G414" s="713"/>
    </row>
    <row r="415" spans="1:15" customFormat="1">
      <c r="A415" s="184"/>
      <c r="B415" s="468"/>
      <c r="C415" s="2"/>
      <c r="D415" s="723"/>
      <c r="E415" s="1441"/>
      <c r="F415" s="695"/>
      <c r="G415" s="1105"/>
      <c r="I415" s="1103"/>
      <c r="L415" s="1103"/>
    </row>
    <row r="416" spans="1:15" customFormat="1" ht="15">
      <c r="A416" s="1132">
        <f>A413+0.01</f>
        <v>2.3999999999999915</v>
      </c>
      <c r="B416" s="1113" t="s">
        <v>1179</v>
      </c>
      <c r="C416" s="720"/>
      <c r="D416" s="722"/>
      <c r="E416" s="1444"/>
      <c r="F416" s="721"/>
      <c r="G416" s="1105"/>
      <c r="I416" s="1103"/>
      <c r="L416" s="1103"/>
    </row>
    <row r="417" spans="1:12" s="712" customFormat="1">
      <c r="A417" s="708"/>
      <c r="B417" s="709"/>
      <c r="C417" s="710" t="s">
        <v>6</v>
      </c>
      <c r="D417" s="710">
        <v>1</v>
      </c>
      <c r="E417" s="1466"/>
      <c r="F417" s="711">
        <f>E417*D417</f>
        <v>0</v>
      </c>
      <c r="G417" s="713"/>
    </row>
    <row r="418" spans="1:12" customFormat="1">
      <c r="A418" s="184"/>
      <c r="B418" s="1111"/>
      <c r="C418" s="2"/>
      <c r="D418" s="723"/>
      <c r="E418" s="1441"/>
      <c r="F418" s="695"/>
      <c r="G418" s="1105"/>
      <c r="I418" s="1103"/>
      <c r="L418" s="1103"/>
    </row>
    <row r="419" spans="1:12" customFormat="1" ht="15">
      <c r="A419" s="725">
        <f>A416+0.01</f>
        <v>2.4099999999999913</v>
      </c>
      <c r="B419" s="714" t="s">
        <v>538</v>
      </c>
      <c r="C419" s="693"/>
      <c r="D419" s="693"/>
      <c r="E419" s="1442"/>
      <c r="F419" s="694"/>
      <c r="G419" s="1105"/>
      <c r="I419" s="1103"/>
      <c r="L419" s="1103"/>
    </row>
    <row r="420" spans="1:12" customFormat="1" ht="15">
      <c r="A420" s="697"/>
      <c r="B420" s="715" t="s">
        <v>539</v>
      </c>
      <c r="C420" s="698"/>
      <c r="D420" s="698"/>
      <c r="E420" s="1438"/>
      <c r="F420" s="699"/>
      <c r="G420" s="1105"/>
      <c r="I420" s="1103"/>
      <c r="L420" s="1103"/>
    </row>
    <row r="421" spans="1:12" customFormat="1" ht="15">
      <c r="A421" s="697"/>
      <c r="B421" s="715" t="s">
        <v>1180</v>
      </c>
      <c r="C421" s="698"/>
      <c r="D421" s="698"/>
      <c r="E421" s="1438"/>
      <c r="F421" s="699"/>
      <c r="G421" s="1105"/>
      <c r="I421" s="1103"/>
      <c r="L421" s="1103"/>
    </row>
    <row r="422" spans="1:12" customFormat="1" ht="15">
      <c r="A422" s="697"/>
      <c r="B422" s="715" t="s">
        <v>540</v>
      </c>
      <c r="C422" s="698"/>
      <c r="D422" s="698"/>
      <c r="E422" s="1438"/>
      <c r="F422" s="699"/>
      <c r="G422" s="1105"/>
      <c r="I422" s="1103"/>
      <c r="L422" s="1103"/>
    </row>
    <row r="423" spans="1:12" customFormat="1" ht="15">
      <c r="A423" s="697"/>
      <c r="B423" s="715" t="s">
        <v>541</v>
      </c>
      <c r="C423" s="698"/>
      <c r="D423" s="698"/>
      <c r="E423" s="1438"/>
      <c r="F423" s="699"/>
      <c r="G423" s="1105"/>
      <c r="I423" s="1103"/>
      <c r="L423" s="1103"/>
    </row>
    <row r="424" spans="1:12" customFormat="1" ht="15">
      <c r="A424" s="697"/>
      <c r="B424" s="715" t="s">
        <v>542</v>
      </c>
      <c r="C424" s="698"/>
      <c r="D424" s="698"/>
      <c r="E424" s="1438"/>
      <c r="F424" s="699"/>
      <c r="G424" s="1105"/>
      <c r="I424" s="1103"/>
      <c r="L424" s="1103"/>
    </row>
    <row r="425" spans="1:12" customFormat="1" ht="15">
      <c r="A425" s="697"/>
      <c r="B425" s="715" t="s">
        <v>543</v>
      </c>
      <c r="C425" s="698"/>
      <c r="D425" s="698"/>
      <c r="E425" s="1438"/>
      <c r="F425" s="699"/>
      <c r="G425" s="1105"/>
      <c r="I425" s="1103"/>
      <c r="L425" s="1103"/>
    </row>
    <row r="426" spans="1:12" customFormat="1" ht="15">
      <c r="A426" s="697"/>
      <c r="B426" s="715" t="s">
        <v>544</v>
      </c>
      <c r="C426" s="698"/>
      <c r="D426" s="698"/>
      <c r="E426" s="1438"/>
      <c r="F426" s="699"/>
      <c r="G426" s="1105"/>
      <c r="I426" s="1103"/>
      <c r="L426" s="1103"/>
    </row>
    <row r="427" spans="1:12" customFormat="1" ht="15">
      <c r="A427" s="697"/>
      <c r="B427" s="715" t="s">
        <v>545</v>
      </c>
      <c r="C427" s="698"/>
      <c r="D427" s="698"/>
      <c r="E427" s="1438"/>
      <c r="F427" s="699"/>
      <c r="G427" s="1105"/>
      <c r="I427" s="1103"/>
      <c r="L427" s="1103"/>
    </row>
    <row r="428" spans="1:12" customFormat="1" ht="15">
      <c r="A428" s="697"/>
      <c r="B428" s="715" t="s">
        <v>546</v>
      </c>
      <c r="C428" s="698"/>
      <c r="D428" s="698"/>
      <c r="E428" s="1438"/>
      <c r="F428" s="699"/>
      <c r="G428" s="1105"/>
      <c r="I428" s="1103"/>
      <c r="L428" s="1103"/>
    </row>
    <row r="429" spans="1:12" customFormat="1" ht="15">
      <c r="A429" s="716"/>
      <c r="B429" s="717" t="s">
        <v>547</v>
      </c>
      <c r="C429" s="707"/>
      <c r="D429" s="707"/>
      <c r="E429" s="1443"/>
      <c r="F429" s="718"/>
      <c r="G429" s="1105"/>
      <c r="I429" s="1103"/>
      <c r="L429" s="1103"/>
    </row>
    <row r="430" spans="1:12" s="712" customFormat="1">
      <c r="A430" s="708"/>
      <c r="B430" s="709"/>
      <c r="C430" s="710" t="s">
        <v>6</v>
      </c>
      <c r="D430" s="710">
        <v>1</v>
      </c>
      <c r="E430" s="1466"/>
      <c r="F430" s="711">
        <f>E430*D430</f>
        <v>0</v>
      </c>
      <c r="G430" s="713"/>
    </row>
    <row r="431" spans="1:12" customFormat="1">
      <c r="A431" s="184"/>
      <c r="B431" s="468"/>
      <c r="C431" s="2"/>
      <c r="D431" s="2"/>
      <c r="E431" s="1441"/>
      <c r="F431" s="695"/>
      <c r="G431" s="1105"/>
      <c r="I431" s="1103"/>
      <c r="L431" s="1103"/>
    </row>
    <row r="432" spans="1:12" customFormat="1" ht="15">
      <c r="A432" s="725">
        <f>A419+0.01</f>
        <v>2.419999999999991</v>
      </c>
      <c r="B432" s="1114" t="s">
        <v>1181</v>
      </c>
      <c r="C432" s="693"/>
      <c r="D432" s="1115"/>
      <c r="E432" s="1442"/>
      <c r="F432" s="694"/>
      <c r="G432" s="1105"/>
      <c r="I432" s="1103"/>
      <c r="L432" s="1103"/>
    </row>
    <row r="433" spans="1:12" customFormat="1" ht="15">
      <c r="A433" s="697"/>
      <c r="B433" s="1116" t="s">
        <v>1182</v>
      </c>
      <c r="C433" s="698"/>
      <c r="D433" s="1117"/>
      <c r="E433" s="1438"/>
      <c r="F433" s="699"/>
      <c r="G433" s="1105"/>
      <c r="I433" s="1103"/>
      <c r="L433" s="1103"/>
    </row>
    <row r="434" spans="1:12" customFormat="1" ht="15">
      <c r="A434" s="697"/>
      <c r="B434" s="1116" t="s">
        <v>1183</v>
      </c>
      <c r="C434" s="698"/>
      <c r="D434" s="1117"/>
      <c r="E434" s="1438"/>
      <c r="F434" s="699"/>
      <c r="G434" s="1105"/>
      <c r="I434" s="1103"/>
      <c r="L434" s="1103"/>
    </row>
    <row r="435" spans="1:12" customFormat="1" ht="15">
      <c r="A435" s="697"/>
      <c r="B435" s="1116" t="s">
        <v>1184</v>
      </c>
      <c r="C435" s="698"/>
      <c r="D435" s="1117"/>
      <c r="E435" s="1438"/>
      <c r="F435" s="699"/>
      <c r="G435" s="1105"/>
      <c r="I435" s="1103"/>
      <c r="L435" s="1103"/>
    </row>
    <row r="436" spans="1:12" customFormat="1" ht="15">
      <c r="A436" s="697"/>
      <c r="B436" s="1116" t="s">
        <v>1185</v>
      </c>
      <c r="C436" s="698"/>
      <c r="D436" s="1117"/>
      <c r="E436" s="1438"/>
      <c r="F436" s="699"/>
      <c r="G436" s="1105"/>
      <c r="I436" s="1103"/>
      <c r="L436" s="1103"/>
    </row>
    <row r="437" spans="1:12" customFormat="1" ht="15">
      <c r="A437" s="697"/>
      <c r="B437" s="1116" t="s">
        <v>1186</v>
      </c>
      <c r="C437" s="698"/>
      <c r="D437" s="1117"/>
      <c r="E437" s="1438"/>
      <c r="F437" s="699"/>
      <c r="G437" s="1105"/>
      <c r="I437" s="1103"/>
      <c r="L437" s="1103"/>
    </row>
    <row r="438" spans="1:12" customFormat="1" ht="15">
      <c r="A438" s="697"/>
      <c r="B438" s="1116" t="s">
        <v>1187</v>
      </c>
      <c r="C438" s="698"/>
      <c r="D438" s="1117"/>
      <c r="E438" s="1438"/>
      <c r="F438" s="699"/>
      <c r="G438" s="1105"/>
      <c r="I438" s="1103"/>
      <c r="L438" s="1103"/>
    </row>
    <row r="439" spans="1:12" customFormat="1" ht="15">
      <c r="A439" s="697"/>
      <c r="B439" s="1116" t="s">
        <v>1188</v>
      </c>
      <c r="C439" s="698"/>
      <c r="D439" s="1117"/>
      <c r="E439" s="1438"/>
      <c r="F439" s="699"/>
      <c r="G439" s="1105"/>
      <c r="I439" s="1103"/>
      <c r="L439" s="1103"/>
    </row>
    <row r="440" spans="1:12" customFormat="1" ht="15">
      <c r="A440" s="697"/>
      <c r="B440" s="1116" t="s">
        <v>1189</v>
      </c>
      <c r="C440" s="698"/>
      <c r="D440" s="1117"/>
      <c r="E440" s="1438"/>
      <c r="F440" s="699"/>
      <c r="G440" s="1105"/>
      <c r="I440" s="1103"/>
      <c r="L440" s="1103"/>
    </row>
    <row r="441" spans="1:12" customFormat="1" ht="15">
      <c r="A441" s="697"/>
      <c r="B441" s="1116" t="s">
        <v>1190</v>
      </c>
      <c r="C441" s="698"/>
      <c r="D441" s="1117"/>
      <c r="E441" s="1438"/>
      <c r="F441" s="699"/>
      <c r="G441" s="1105"/>
      <c r="I441" s="1103"/>
      <c r="L441" s="1103"/>
    </row>
    <row r="442" spans="1:12" customFormat="1" ht="15">
      <c r="A442" s="697"/>
      <c r="B442" s="1116" t="s">
        <v>1191</v>
      </c>
      <c r="C442" s="698"/>
      <c r="D442" s="1117"/>
      <c r="E442" s="1438"/>
      <c r="F442" s="699"/>
      <c r="G442" s="1105"/>
      <c r="I442" s="1103"/>
      <c r="L442" s="1103"/>
    </row>
    <row r="443" spans="1:12" customFormat="1" ht="15">
      <c r="A443" s="697"/>
      <c r="B443" s="1116" t="s">
        <v>1192</v>
      </c>
      <c r="C443" s="698"/>
      <c r="D443" s="1117"/>
      <c r="E443" s="1438"/>
      <c r="F443" s="699"/>
      <c r="G443" s="1105"/>
      <c r="I443" s="1103"/>
      <c r="L443" s="1103"/>
    </row>
    <row r="444" spans="1:12" customFormat="1" ht="15">
      <c r="A444" s="697"/>
      <c r="B444" s="1116" t="s">
        <v>1193</v>
      </c>
      <c r="C444" s="698"/>
      <c r="D444" s="1117"/>
      <c r="E444" s="1438"/>
      <c r="F444" s="699"/>
      <c r="G444" s="1105"/>
      <c r="I444" s="1103"/>
      <c r="L444" s="1103"/>
    </row>
    <row r="445" spans="1:12" customFormat="1" ht="15">
      <c r="A445" s="697"/>
      <c r="B445" s="1116" t="s">
        <v>1194</v>
      </c>
      <c r="C445" s="698"/>
      <c r="D445" s="1117"/>
      <c r="E445" s="1438"/>
      <c r="F445" s="699"/>
      <c r="G445" s="1105"/>
      <c r="I445" s="1103"/>
      <c r="L445" s="1103"/>
    </row>
    <row r="446" spans="1:12" customFormat="1" ht="15">
      <c r="A446" s="697"/>
      <c r="B446" s="1116" t="s">
        <v>1195</v>
      </c>
      <c r="C446" s="698"/>
      <c r="D446" s="1117"/>
      <c r="E446" s="1438"/>
      <c r="F446" s="699"/>
      <c r="G446" s="1105"/>
      <c r="I446" s="1103"/>
      <c r="L446" s="1103"/>
    </row>
    <row r="447" spans="1:12" customFormat="1" ht="15">
      <c r="A447" s="697"/>
      <c r="B447" s="1116" t="s">
        <v>1196</v>
      </c>
      <c r="C447" s="698"/>
      <c r="D447" s="1117"/>
      <c r="E447" s="1438"/>
      <c r="F447" s="699"/>
      <c r="G447" s="1105"/>
      <c r="I447" s="1103"/>
      <c r="L447" s="1103"/>
    </row>
    <row r="448" spans="1:12" customFormat="1" ht="15">
      <c r="A448" s="697"/>
      <c r="B448" s="1116" t="s">
        <v>1197</v>
      </c>
      <c r="C448" s="698"/>
      <c r="D448" s="1117"/>
      <c r="E448" s="1438"/>
      <c r="F448" s="699"/>
      <c r="G448" s="1105"/>
      <c r="I448" s="1103"/>
      <c r="L448" s="1103"/>
    </row>
    <row r="449" spans="1:12" customFormat="1" ht="15">
      <c r="A449" s="697"/>
      <c r="B449" s="1116" t="s">
        <v>1198</v>
      </c>
      <c r="C449" s="698"/>
      <c r="D449" s="1117"/>
      <c r="E449" s="1438"/>
      <c r="F449" s="699"/>
      <c r="G449" s="1105"/>
      <c r="I449" s="1103"/>
      <c r="L449" s="1103"/>
    </row>
    <row r="450" spans="1:12" customFormat="1" ht="15">
      <c r="A450" s="697"/>
      <c r="B450" s="1116" t="s">
        <v>1199</v>
      </c>
      <c r="C450" s="698"/>
      <c r="D450" s="1117"/>
      <c r="E450" s="1438"/>
      <c r="F450" s="699"/>
      <c r="G450" s="1105"/>
      <c r="I450" s="1103"/>
      <c r="L450" s="1103"/>
    </row>
    <row r="451" spans="1:12" customFormat="1" ht="15">
      <c r="A451" s="697"/>
      <c r="B451" s="1116" t="s">
        <v>1200</v>
      </c>
      <c r="C451" s="698"/>
      <c r="D451" s="1117"/>
      <c r="E451" s="1438"/>
      <c r="F451" s="699"/>
      <c r="G451" s="1105"/>
      <c r="I451" s="1103"/>
      <c r="L451" s="1103"/>
    </row>
    <row r="452" spans="1:12" customFormat="1" ht="15">
      <c r="A452" s="697"/>
      <c r="B452" s="1116" t="s">
        <v>1201</v>
      </c>
      <c r="C452" s="698"/>
      <c r="D452" s="1117"/>
      <c r="E452" s="1438"/>
      <c r="F452" s="699"/>
      <c r="G452" s="1105"/>
      <c r="I452" s="1103"/>
      <c r="L452" s="1103"/>
    </row>
    <row r="453" spans="1:12" customFormat="1" ht="15">
      <c r="A453" s="697"/>
      <c r="B453" s="1116" t="s">
        <v>1202</v>
      </c>
      <c r="C453" s="698"/>
      <c r="D453" s="1117"/>
      <c r="E453" s="1438"/>
      <c r="F453" s="699"/>
      <c r="G453" s="1105"/>
      <c r="I453" s="1103"/>
      <c r="L453" s="1103"/>
    </row>
    <row r="454" spans="1:12" customFormat="1" ht="15">
      <c r="A454" s="697"/>
      <c r="B454" s="1116" t="s">
        <v>1203</v>
      </c>
      <c r="C454" s="698"/>
      <c r="D454" s="1117"/>
      <c r="E454" s="1438"/>
      <c r="F454" s="699"/>
      <c r="G454" s="1105"/>
      <c r="I454" s="1103"/>
      <c r="L454" s="1103"/>
    </row>
    <row r="455" spans="1:12" customFormat="1" ht="15">
      <c r="A455" s="697"/>
      <c r="B455" s="1116" t="s">
        <v>1204</v>
      </c>
      <c r="C455" s="698"/>
      <c r="D455" s="1117"/>
      <c r="E455" s="1438"/>
      <c r="F455" s="699"/>
      <c r="G455" s="1105"/>
      <c r="I455" s="1103"/>
      <c r="L455" s="1103"/>
    </row>
    <row r="456" spans="1:12" customFormat="1" ht="15">
      <c r="A456" s="716"/>
      <c r="B456" s="1118" t="s">
        <v>1205</v>
      </c>
      <c r="C456" s="707"/>
      <c r="D456" s="1119"/>
      <c r="E456" s="1443"/>
      <c r="F456" s="718"/>
      <c r="G456" s="1105"/>
      <c r="I456" s="1103"/>
      <c r="L456" s="1103"/>
    </row>
    <row r="457" spans="1:12" s="712" customFormat="1">
      <c r="A457" s="708"/>
      <c r="B457" s="709"/>
      <c r="C457" s="710" t="s">
        <v>6</v>
      </c>
      <c r="D457" s="710">
        <v>1</v>
      </c>
      <c r="E457" s="1466"/>
      <c r="F457" s="711">
        <f>E457*D457</f>
        <v>0</v>
      </c>
      <c r="G457" s="713"/>
    </row>
    <row r="458" spans="1:12" customFormat="1">
      <c r="A458" s="184"/>
      <c r="B458" s="1111"/>
      <c r="C458" s="2"/>
      <c r="D458" s="723"/>
      <c r="E458" s="1441"/>
      <c r="F458" s="695"/>
      <c r="G458" s="1105"/>
      <c r="I458" s="1103"/>
      <c r="L458" s="1103"/>
    </row>
    <row r="459" spans="1:12" customFormat="1" ht="15">
      <c r="A459" s="1132">
        <f>A432+0.01</f>
        <v>2.4299999999999908</v>
      </c>
      <c r="B459" s="1113" t="s">
        <v>1206</v>
      </c>
      <c r="C459" s="720"/>
      <c r="D459" s="722"/>
      <c r="E459" s="1444"/>
      <c r="F459" s="721"/>
      <c r="G459" s="1105"/>
      <c r="I459" s="1103"/>
      <c r="L459" s="1103"/>
    </row>
    <row r="460" spans="1:12" s="712" customFormat="1">
      <c r="A460" s="708"/>
      <c r="B460" s="709"/>
      <c r="C460" s="710" t="s">
        <v>6</v>
      </c>
      <c r="D460" s="710">
        <v>2</v>
      </c>
      <c r="E460" s="1466"/>
      <c r="F460" s="711">
        <f>E460*D460</f>
        <v>0</v>
      </c>
      <c r="G460" s="713"/>
    </row>
    <row r="461" spans="1:12" customFormat="1">
      <c r="A461" s="184"/>
      <c r="B461" s="1111"/>
      <c r="C461" s="2"/>
      <c r="D461" s="723"/>
      <c r="E461" s="1441"/>
      <c r="F461" s="695"/>
      <c r="G461" s="1105"/>
      <c r="I461" s="1103"/>
      <c r="L461" s="1103"/>
    </row>
    <row r="462" spans="1:12" customFormat="1">
      <c r="A462" s="725">
        <f>A459+0.01</f>
        <v>2.4399999999999906</v>
      </c>
      <c r="B462" s="1120" t="s">
        <v>1207</v>
      </c>
      <c r="C462" s="693" t="s">
        <v>5</v>
      </c>
      <c r="D462" s="1115">
        <v>1</v>
      </c>
      <c r="E462" s="1467"/>
      <c r="F462" s="694">
        <f>+D462*E462</f>
        <v>0</v>
      </c>
      <c r="G462" s="1105"/>
      <c r="I462" s="1103"/>
      <c r="L462" s="1103"/>
    </row>
    <row r="463" spans="1:12" customFormat="1">
      <c r="A463" s="697"/>
      <c r="B463" s="1121" t="s">
        <v>1208</v>
      </c>
      <c r="C463" s="698"/>
      <c r="D463" s="1117"/>
      <c r="E463" s="1438"/>
      <c r="F463" s="699"/>
      <c r="G463" s="1105"/>
      <c r="I463" s="1103"/>
      <c r="L463" s="1103"/>
    </row>
    <row r="464" spans="1:12" customFormat="1">
      <c r="A464" s="697"/>
      <c r="B464" s="1121" t="s">
        <v>1209</v>
      </c>
      <c r="C464" s="698"/>
      <c r="D464" s="1117"/>
      <c r="E464" s="1438"/>
      <c r="F464" s="699"/>
      <c r="G464" s="1105"/>
      <c r="I464" s="1103"/>
      <c r="L464" s="1103"/>
    </row>
    <row r="465" spans="1:12" customFormat="1">
      <c r="A465" s="697"/>
      <c r="B465" s="1121" t="s">
        <v>1210</v>
      </c>
      <c r="C465" s="698"/>
      <c r="D465" s="1117"/>
      <c r="E465" s="1438"/>
      <c r="F465" s="699"/>
      <c r="G465" s="1105"/>
      <c r="I465" s="1103"/>
      <c r="L465" s="1103"/>
    </row>
    <row r="466" spans="1:12" customFormat="1">
      <c r="A466" s="697"/>
      <c r="B466" s="1121" t="s">
        <v>1211</v>
      </c>
      <c r="C466" s="698"/>
      <c r="D466" s="1117"/>
      <c r="E466" s="1438"/>
      <c r="F466" s="699"/>
      <c r="G466" s="1105"/>
      <c r="I466" s="1103"/>
      <c r="L466" s="1103"/>
    </row>
    <row r="467" spans="1:12" customFormat="1">
      <c r="A467" s="697"/>
      <c r="B467" s="1121" t="s">
        <v>1212</v>
      </c>
      <c r="C467" s="698"/>
      <c r="D467" s="1117"/>
      <c r="E467" s="1438"/>
      <c r="F467" s="699"/>
      <c r="G467" s="1105"/>
      <c r="I467" s="1103"/>
      <c r="L467" s="1103"/>
    </row>
    <row r="468" spans="1:12" customFormat="1">
      <c r="A468" s="697"/>
      <c r="B468" s="1121" t="s">
        <v>1213</v>
      </c>
      <c r="C468" s="698"/>
      <c r="D468" s="1117"/>
      <c r="E468" s="1438"/>
      <c r="F468" s="699"/>
      <c r="G468" s="1105"/>
      <c r="I468" s="1103"/>
      <c r="L468" s="1103"/>
    </row>
    <row r="469" spans="1:12" customFormat="1">
      <c r="A469" s="697"/>
      <c r="B469" s="1121" t="s">
        <v>1214</v>
      </c>
      <c r="C469" s="698"/>
      <c r="D469" s="1117"/>
      <c r="E469" s="1438"/>
      <c r="F469" s="699"/>
      <c r="G469" s="1105"/>
      <c r="I469" s="1103"/>
      <c r="L469" s="1103"/>
    </row>
    <row r="470" spans="1:12" customFormat="1">
      <c r="A470" s="697"/>
      <c r="B470" s="1121" t="s">
        <v>1215</v>
      </c>
      <c r="C470" s="698"/>
      <c r="D470" s="1117"/>
      <c r="E470" s="1438"/>
      <c r="F470" s="699"/>
      <c r="G470" s="1105"/>
      <c r="I470" s="1103"/>
      <c r="L470" s="1103"/>
    </row>
    <row r="471" spans="1:12" customFormat="1">
      <c r="A471" s="716"/>
      <c r="B471" s="1122" t="s">
        <v>1216</v>
      </c>
      <c r="C471" s="707"/>
      <c r="D471" s="1119"/>
      <c r="E471" s="1443"/>
      <c r="F471" s="718"/>
      <c r="G471" s="1105"/>
      <c r="I471" s="1103"/>
      <c r="L471" s="1103"/>
    </row>
    <row r="472" spans="1:12" s="712" customFormat="1">
      <c r="A472" s="708"/>
      <c r="B472" s="709"/>
      <c r="C472" s="710" t="s">
        <v>6</v>
      </c>
      <c r="D472" s="710">
        <v>1</v>
      </c>
      <c r="E472" s="1466"/>
      <c r="F472" s="711">
        <f>E472*D472</f>
        <v>0</v>
      </c>
      <c r="G472" s="713"/>
    </row>
    <row r="473" spans="1:12" customFormat="1">
      <c r="A473" s="184"/>
      <c r="B473" s="18"/>
      <c r="C473" s="2"/>
      <c r="D473" s="723"/>
      <c r="E473" s="1441"/>
      <c r="F473" s="695"/>
      <c r="G473" s="1105"/>
      <c r="I473" s="1103"/>
      <c r="L473" s="1103"/>
    </row>
    <row r="474" spans="1:12" customFormat="1" ht="15">
      <c r="A474" s="1132">
        <f>A462+0.01</f>
        <v>2.4499999999999904</v>
      </c>
      <c r="B474" s="719" t="s">
        <v>536</v>
      </c>
      <c r="C474" s="720"/>
      <c r="D474" s="720"/>
      <c r="E474" s="1444"/>
      <c r="F474" s="721"/>
      <c r="G474" s="1107"/>
      <c r="I474" s="1103"/>
      <c r="L474" s="1103"/>
    </row>
    <row r="475" spans="1:12" s="712" customFormat="1">
      <c r="A475" s="708"/>
      <c r="B475" s="709"/>
      <c r="C475" s="710" t="s">
        <v>6</v>
      </c>
      <c r="D475" s="710">
        <v>2</v>
      </c>
      <c r="E475" s="1466"/>
      <c r="F475" s="711">
        <f>E475*D475</f>
        <v>0</v>
      </c>
      <c r="G475" s="713"/>
    </row>
    <row r="476" spans="1:12" customFormat="1">
      <c r="A476" s="184"/>
      <c r="B476" s="468"/>
      <c r="C476" s="2"/>
      <c r="D476" s="2"/>
      <c r="E476" s="1441"/>
      <c r="F476" s="695"/>
      <c r="G476" s="1107"/>
      <c r="I476" s="1103"/>
      <c r="L476" s="1103"/>
    </row>
    <row r="477" spans="1:12" customFormat="1">
      <c r="A477" s="725">
        <f>A474+0.01</f>
        <v>2.4599999999999902</v>
      </c>
      <c r="B477" s="1120" t="s">
        <v>1217</v>
      </c>
      <c r="C477" s="693"/>
      <c r="D477" s="1115"/>
      <c r="E477" s="1442"/>
      <c r="F477" s="694"/>
      <c r="G477" s="1107"/>
      <c r="I477" s="1103"/>
      <c r="L477" s="1103"/>
    </row>
    <row r="478" spans="1:12" customFormat="1">
      <c r="A478" s="697"/>
      <c r="B478" s="1121" t="s">
        <v>1218</v>
      </c>
      <c r="C478" s="698"/>
      <c r="D478" s="1117"/>
      <c r="E478" s="1438"/>
      <c r="F478" s="699"/>
      <c r="G478" s="1107"/>
      <c r="I478" s="1103"/>
      <c r="L478" s="1103"/>
    </row>
    <row r="479" spans="1:12" customFormat="1">
      <c r="A479" s="697"/>
      <c r="B479" s="1121" t="s">
        <v>1219</v>
      </c>
      <c r="C479" s="698"/>
      <c r="D479" s="1117"/>
      <c r="E479" s="1438"/>
      <c r="F479" s="699"/>
      <c r="G479" s="1107"/>
      <c r="I479" s="1103"/>
      <c r="L479" s="1103"/>
    </row>
    <row r="480" spans="1:12" customFormat="1">
      <c r="A480" s="697"/>
      <c r="B480" s="1121" t="s">
        <v>1220</v>
      </c>
      <c r="C480" s="698"/>
      <c r="D480" s="1117"/>
      <c r="E480" s="1438"/>
      <c r="F480" s="699"/>
      <c r="G480" s="1107"/>
      <c r="I480" s="1103"/>
      <c r="L480" s="1103"/>
    </row>
    <row r="481" spans="1:12" customFormat="1">
      <c r="A481" s="697"/>
      <c r="B481" s="1121" t="s">
        <v>1221</v>
      </c>
      <c r="C481" s="698"/>
      <c r="D481" s="1117"/>
      <c r="E481" s="1438"/>
      <c r="F481" s="699"/>
      <c r="G481" s="1107"/>
      <c r="I481" s="1103"/>
      <c r="L481" s="1103"/>
    </row>
    <row r="482" spans="1:12" customFormat="1">
      <c r="A482" s="697"/>
      <c r="B482" s="1121" t="s">
        <v>1222</v>
      </c>
      <c r="C482" s="698"/>
      <c r="D482" s="1117"/>
      <c r="E482" s="1438"/>
      <c r="F482" s="699"/>
      <c r="G482" s="1107"/>
      <c r="I482" s="1103"/>
      <c r="L482" s="1103"/>
    </row>
    <row r="483" spans="1:12" customFormat="1">
      <c r="A483" s="697"/>
      <c r="B483" s="1121" t="s">
        <v>1223</v>
      </c>
      <c r="C483" s="698"/>
      <c r="D483" s="1117"/>
      <c r="E483" s="1438"/>
      <c r="F483" s="699"/>
      <c r="G483" s="1107"/>
      <c r="I483" s="1103"/>
      <c r="L483" s="1103"/>
    </row>
    <row r="484" spans="1:12" customFormat="1">
      <c r="A484" s="697"/>
      <c r="B484" s="1121" t="s">
        <v>1224</v>
      </c>
      <c r="C484" s="698"/>
      <c r="D484" s="1117"/>
      <c r="E484" s="1438"/>
      <c r="F484" s="699"/>
      <c r="G484" s="1107"/>
      <c r="I484" s="1103"/>
      <c r="L484" s="1103"/>
    </row>
    <row r="485" spans="1:12" customFormat="1">
      <c r="A485" s="697"/>
      <c r="B485" s="1121" t="s">
        <v>1225</v>
      </c>
      <c r="C485" s="698"/>
      <c r="D485" s="1117"/>
      <c r="E485" s="1438"/>
      <c r="F485" s="699"/>
      <c r="G485" s="1107"/>
      <c r="I485" s="1103"/>
      <c r="L485" s="1103"/>
    </row>
    <row r="486" spans="1:12" customFormat="1">
      <c r="A486" s="697"/>
      <c r="B486" s="1121" t="s">
        <v>1226</v>
      </c>
      <c r="C486" s="698"/>
      <c r="D486" s="1117"/>
      <c r="E486" s="1438"/>
      <c r="F486" s="699"/>
      <c r="G486" s="1107"/>
      <c r="I486" s="1103"/>
      <c r="L486" s="1103"/>
    </row>
    <row r="487" spans="1:12" customFormat="1">
      <c r="A487" s="716"/>
      <c r="B487" s="1122" t="s">
        <v>1227</v>
      </c>
      <c r="C487" s="707"/>
      <c r="D487" s="1119"/>
      <c r="E487" s="1443"/>
      <c r="F487" s="718"/>
      <c r="G487" s="1107"/>
      <c r="I487" s="1103"/>
      <c r="L487" s="1103"/>
    </row>
    <row r="488" spans="1:12" s="712" customFormat="1">
      <c r="A488" s="708"/>
      <c r="B488" s="709"/>
      <c r="C488" s="710" t="s">
        <v>6</v>
      </c>
      <c r="D488" s="710">
        <v>2</v>
      </c>
      <c r="E488" s="1466"/>
      <c r="F488" s="711">
        <f>E488*D488</f>
        <v>0</v>
      </c>
      <c r="G488" s="713"/>
    </row>
    <row r="489" spans="1:12" customFormat="1">
      <c r="A489" s="184"/>
      <c r="B489" s="18"/>
      <c r="C489" s="2"/>
      <c r="D489" s="723"/>
      <c r="E489" s="1441"/>
      <c r="F489" s="695"/>
      <c r="G489" s="1107"/>
      <c r="I489" s="1103"/>
      <c r="L489" s="1103"/>
    </row>
    <row r="490" spans="1:12" customFormat="1">
      <c r="A490" s="725">
        <f>A477+0.01</f>
        <v>2.46999999999999</v>
      </c>
      <c r="B490" s="1120" t="s">
        <v>1228</v>
      </c>
      <c r="C490" s="693"/>
      <c r="D490" s="1115"/>
      <c r="E490" s="1442"/>
      <c r="F490" s="694"/>
      <c r="G490" s="1107"/>
      <c r="I490" s="1103"/>
      <c r="L490" s="1103"/>
    </row>
    <row r="491" spans="1:12" customFormat="1">
      <c r="A491" s="697"/>
      <c r="B491" s="1121" t="s">
        <v>1229</v>
      </c>
      <c r="C491" s="698"/>
      <c r="D491" s="1117"/>
      <c r="E491" s="1438"/>
      <c r="F491" s="699"/>
      <c r="G491" s="1107"/>
      <c r="I491" s="1103"/>
      <c r="L491" s="1103"/>
    </row>
    <row r="492" spans="1:12" customFormat="1">
      <c r="A492" s="697"/>
      <c r="B492" s="1121" t="s">
        <v>1230</v>
      </c>
      <c r="C492" s="698"/>
      <c r="D492" s="1117"/>
      <c r="E492" s="1438"/>
      <c r="F492" s="699"/>
      <c r="G492" s="1107"/>
      <c r="I492" s="1103"/>
      <c r="L492" s="1103"/>
    </row>
    <row r="493" spans="1:12" customFormat="1">
      <c r="A493" s="697"/>
      <c r="B493" s="1121" t="s">
        <v>1231</v>
      </c>
      <c r="C493" s="698"/>
      <c r="D493" s="1117"/>
      <c r="E493" s="1438"/>
      <c r="F493" s="699"/>
      <c r="G493" s="1107"/>
      <c r="I493" s="1103"/>
      <c r="L493" s="1103"/>
    </row>
    <row r="494" spans="1:12" customFormat="1">
      <c r="A494" s="697"/>
      <c r="B494" s="1121" t="s">
        <v>1232</v>
      </c>
      <c r="C494" s="698"/>
      <c r="D494" s="1117"/>
      <c r="E494" s="1438"/>
      <c r="F494" s="699"/>
      <c r="G494" s="1107"/>
      <c r="I494" s="1103"/>
      <c r="L494" s="1103"/>
    </row>
    <row r="495" spans="1:12" customFormat="1">
      <c r="A495" s="716"/>
      <c r="B495" s="1122" t="s">
        <v>1233</v>
      </c>
      <c r="C495" s="707"/>
      <c r="D495" s="1119"/>
      <c r="E495" s="1443"/>
      <c r="F495" s="718"/>
      <c r="G495" s="1107"/>
      <c r="I495" s="1103"/>
      <c r="L495" s="1103"/>
    </row>
    <row r="496" spans="1:12" s="712" customFormat="1">
      <c r="A496" s="708"/>
      <c r="B496" s="709"/>
      <c r="C496" s="710" t="s">
        <v>6</v>
      </c>
      <c r="D496" s="710">
        <v>1</v>
      </c>
      <c r="E496" s="1466"/>
      <c r="F496" s="711">
        <f>E496*D496</f>
        <v>0</v>
      </c>
      <c r="G496" s="713"/>
    </row>
    <row r="497" spans="1:12" customFormat="1">
      <c r="A497" s="184"/>
      <c r="B497" s="18"/>
      <c r="C497" s="2"/>
      <c r="D497" s="723"/>
      <c r="E497" s="1441"/>
      <c r="F497" s="695"/>
      <c r="G497" s="1107"/>
      <c r="I497" s="1103"/>
      <c r="L497" s="1103"/>
    </row>
    <row r="498" spans="1:12" customFormat="1">
      <c r="A498" s="725">
        <f>A490+0.01</f>
        <v>2.4799999999999898</v>
      </c>
      <c r="B498" s="1120" t="s">
        <v>1234</v>
      </c>
      <c r="C498" s="693"/>
      <c r="D498" s="1115"/>
      <c r="E498" s="1442"/>
      <c r="F498" s="694"/>
      <c r="G498" s="1107"/>
      <c r="I498" s="1103"/>
      <c r="L498" s="1103"/>
    </row>
    <row r="499" spans="1:12" customFormat="1">
      <c r="A499" s="697"/>
      <c r="B499" s="1121" t="s">
        <v>1294</v>
      </c>
      <c r="C499" s="698"/>
      <c r="D499" s="1117"/>
      <c r="E499" s="1438"/>
      <c r="F499" s="699"/>
      <c r="G499" s="1107"/>
      <c r="I499" s="1103"/>
      <c r="L499" s="1103"/>
    </row>
    <row r="500" spans="1:12" customFormat="1">
      <c r="A500" s="697"/>
      <c r="B500" s="1121" t="s">
        <v>1235</v>
      </c>
      <c r="C500" s="698"/>
      <c r="D500" s="1117"/>
      <c r="E500" s="1438"/>
      <c r="F500" s="699"/>
      <c r="G500" s="1107"/>
      <c r="I500" s="1103"/>
      <c r="L500" s="1103"/>
    </row>
    <row r="501" spans="1:12" customFormat="1">
      <c r="A501" s="697"/>
      <c r="B501" s="1121" t="s">
        <v>1236</v>
      </c>
      <c r="C501" s="698"/>
      <c r="D501" s="1117"/>
      <c r="E501" s="1438"/>
      <c r="F501" s="699"/>
      <c r="G501" s="1107"/>
      <c r="I501" s="1103"/>
      <c r="L501" s="1103"/>
    </row>
    <row r="502" spans="1:12" customFormat="1">
      <c r="A502" s="697"/>
      <c r="B502" s="1121" t="s">
        <v>1237</v>
      </c>
      <c r="C502" s="698"/>
      <c r="D502" s="1117"/>
      <c r="E502" s="1438"/>
      <c r="F502" s="699"/>
      <c r="G502" s="1107"/>
      <c r="I502" s="1103"/>
      <c r="L502" s="1103"/>
    </row>
    <row r="503" spans="1:12" customFormat="1">
      <c r="A503" s="697"/>
      <c r="B503" s="1121" t="s">
        <v>1238</v>
      </c>
      <c r="C503" s="698"/>
      <c r="D503" s="1117"/>
      <c r="E503" s="1438"/>
      <c r="F503" s="699"/>
      <c r="G503" s="1107"/>
      <c r="I503" s="1103"/>
      <c r="L503" s="1103"/>
    </row>
    <row r="504" spans="1:12" customFormat="1">
      <c r="A504" s="697"/>
      <c r="B504" s="1121" t="s">
        <v>1239</v>
      </c>
      <c r="C504" s="698"/>
      <c r="D504" s="1117"/>
      <c r="E504" s="1438"/>
      <c r="F504" s="699"/>
      <c r="G504" s="1107"/>
      <c r="I504" s="1103"/>
      <c r="L504" s="1103"/>
    </row>
    <row r="505" spans="1:12" customFormat="1">
      <c r="A505" s="697"/>
      <c r="B505" s="1121" t="s">
        <v>1240</v>
      </c>
      <c r="C505" s="698"/>
      <c r="D505" s="1117"/>
      <c r="E505" s="1438"/>
      <c r="F505" s="699"/>
      <c r="G505" s="1107"/>
      <c r="I505" s="1103"/>
      <c r="L505" s="1103"/>
    </row>
    <row r="506" spans="1:12" customFormat="1">
      <c r="A506" s="697"/>
      <c r="B506" s="1121" t="s">
        <v>1241</v>
      </c>
      <c r="C506" s="698"/>
      <c r="D506" s="1117"/>
      <c r="E506" s="1438"/>
      <c r="F506" s="699"/>
      <c r="G506" s="1107"/>
      <c r="I506" s="1103"/>
      <c r="L506" s="1103"/>
    </row>
    <row r="507" spans="1:12" customFormat="1">
      <c r="A507" s="697"/>
      <c r="B507" s="1121" t="s">
        <v>1242</v>
      </c>
      <c r="C507" s="698"/>
      <c r="D507" s="1117"/>
      <c r="E507" s="1438"/>
      <c r="F507" s="699"/>
      <c r="G507" s="1107"/>
      <c r="I507" s="1103"/>
      <c r="L507" s="1103"/>
    </row>
    <row r="508" spans="1:12" customFormat="1">
      <c r="A508" s="697"/>
      <c r="B508" s="1121" t="s">
        <v>1243</v>
      </c>
      <c r="C508" s="698"/>
      <c r="D508" s="1117"/>
      <c r="E508" s="1438"/>
      <c r="F508" s="699"/>
      <c r="G508" s="1107"/>
      <c r="I508" s="1103"/>
      <c r="L508" s="1103"/>
    </row>
    <row r="509" spans="1:12" customFormat="1">
      <c r="A509" s="697"/>
      <c r="B509" s="1121" t="s">
        <v>1244</v>
      </c>
      <c r="C509" s="698"/>
      <c r="D509" s="1117"/>
      <c r="E509" s="1438"/>
      <c r="F509" s="699"/>
      <c r="G509" s="1107"/>
      <c r="I509" s="1103"/>
      <c r="L509" s="1103"/>
    </row>
    <row r="510" spans="1:12" customFormat="1">
      <c r="A510" s="697"/>
      <c r="B510" s="1121" t="s">
        <v>1245</v>
      </c>
      <c r="C510" s="698"/>
      <c r="D510" s="1117"/>
      <c r="E510" s="1438"/>
      <c r="F510" s="699"/>
      <c r="G510" s="1107"/>
      <c r="I510" s="1103"/>
      <c r="L510" s="1103"/>
    </row>
    <row r="511" spans="1:12" customFormat="1">
      <c r="A511" s="697"/>
      <c r="B511" s="1121" t="s">
        <v>1246</v>
      </c>
      <c r="C511" s="698"/>
      <c r="D511" s="1117"/>
      <c r="E511" s="1438"/>
      <c r="F511" s="699"/>
      <c r="G511" s="1107"/>
      <c r="I511" s="1103"/>
      <c r="L511" s="1103"/>
    </row>
    <row r="512" spans="1:12" customFormat="1">
      <c r="A512" s="697"/>
      <c r="B512" s="1121" t="s">
        <v>1247</v>
      </c>
      <c r="C512" s="698"/>
      <c r="D512" s="1117"/>
      <c r="E512" s="1438"/>
      <c r="F512" s="699"/>
      <c r="G512" s="1107"/>
      <c r="I512" s="1103"/>
      <c r="L512" s="1103"/>
    </row>
    <row r="513" spans="1:12" customFormat="1">
      <c r="A513" s="697"/>
      <c r="B513" s="1121" t="s">
        <v>1248</v>
      </c>
      <c r="C513" s="698"/>
      <c r="D513" s="1117"/>
      <c r="E513" s="1438"/>
      <c r="F513" s="699"/>
      <c r="G513" s="1107"/>
      <c r="I513" s="1103"/>
      <c r="L513" s="1103"/>
    </row>
    <row r="514" spans="1:12" customFormat="1">
      <c r="A514" s="697"/>
      <c r="B514" s="1121" t="s">
        <v>1249</v>
      </c>
      <c r="C514" s="698"/>
      <c r="D514" s="1117"/>
      <c r="E514" s="1438"/>
      <c r="F514" s="699"/>
      <c r="G514" s="1107"/>
      <c r="I514" s="1103"/>
      <c r="L514" s="1103"/>
    </row>
    <row r="515" spans="1:12" customFormat="1">
      <c r="A515" s="697"/>
      <c r="B515" s="1121" t="s">
        <v>1250</v>
      </c>
      <c r="C515" s="698"/>
      <c r="D515" s="1117"/>
      <c r="E515" s="1438"/>
      <c r="F515" s="699"/>
      <c r="G515" s="1107"/>
      <c r="I515" s="1103"/>
      <c r="L515" s="1103"/>
    </row>
    <row r="516" spans="1:12" customFormat="1">
      <c r="A516" s="697"/>
      <c r="B516" s="1121" t="s">
        <v>1251</v>
      </c>
      <c r="C516" s="698"/>
      <c r="D516" s="1117"/>
      <c r="E516" s="1438"/>
      <c r="F516" s="699"/>
      <c r="G516" s="1107"/>
      <c r="I516" s="1103"/>
      <c r="L516" s="1103"/>
    </row>
    <row r="517" spans="1:12" customFormat="1">
      <c r="A517" s="716"/>
      <c r="B517" s="1122" t="s">
        <v>1252</v>
      </c>
      <c r="C517" s="707"/>
      <c r="D517" s="1119"/>
      <c r="E517" s="1443"/>
      <c r="F517" s="718"/>
      <c r="G517" s="1107"/>
      <c r="I517" s="1103"/>
      <c r="L517" s="1103"/>
    </row>
    <row r="518" spans="1:12" s="712" customFormat="1">
      <c r="A518" s="708"/>
      <c r="B518" s="709"/>
      <c r="C518" s="710" t="s">
        <v>6</v>
      </c>
      <c r="D518" s="710">
        <v>1</v>
      </c>
      <c r="E518" s="1466"/>
      <c r="F518" s="711">
        <f>E518*D518</f>
        <v>0</v>
      </c>
      <c r="G518" s="713"/>
    </row>
    <row r="519" spans="1:12" customFormat="1">
      <c r="A519" s="184"/>
      <c r="B519" s="18"/>
      <c r="C519" s="2"/>
      <c r="D519" s="723"/>
      <c r="E519" s="1441"/>
      <c r="F519" s="695"/>
      <c r="G519" s="1107"/>
      <c r="I519" s="1103"/>
      <c r="L519" s="1103"/>
    </row>
    <row r="520" spans="1:12" customFormat="1">
      <c r="A520" s="725">
        <f>A498+0.01</f>
        <v>2.4899999999999896</v>
      </c>
      <c r="B520" s="1120" t="s">
        <v>1253</v>
      </c>
      <c r="C520" s="693"/>
      <c r="D520" s="693"/>
      <c r="E520" s="1442"/>
      <c r="F520" s="694"/>
      <c r="G520" s="1107"/>
      <c r="I520" s="1103"/>
      <c r="L520" s="1103"/>
    </row>
    <row r="521" spans="1:12" customFormat="1">
      <c r="A521" s="697"/>
      <c r="B521" s="1121" t="s">
        <v>1254</v>
      </c>
      <c r="C521" s="698"/>
      <c r="D521" s="698"/>
      <c r="E521" s="1438"/>
      <c r="F521" s="699"/>
      <c r="G521" s="1107"/>
      <c r="I521" s="1103"/>
      <c r="L521" s="1103"/>
    </row>
    <row r="522" spans="1:12" customFormat="1">
      <c r="A522" s="697"/>
      <c r="B522" s="1121" t="s">
        <v>1255</v>
      </c>
      <c r="C522" s="698"/>
      <c r="D522" s="698"/>
      <c r="E522" s="1438"/>
      <c r="F522" s="699"/>
      <c r="G522" s="1107"/>
      <c r="I522" s="1103"/>
      <c r="L522" s="1103"/>
    </row>
    <row r="523" spans="1:12" customFormat="1">
      <c r="A523" s="697"/>
      <c r="B523" s="1121" t="s">
        <v>1256</v>
      </c>
      <c r="C523" s="698"/>
      <c r="D523" s="698"/>
      <c r="E523" s="1438"/>
      <c r="F523" s="699"/>
      <c r="G523" s="1107"/>
      <c r="I523" s="1103"/>
      <c r="L523" s="1103"/>
    </row>
    <row r="524" spans="1:12" customFormat="1">
      <c r="A524" s="697"/>
      <c r="B524" s="1121" t="s">
        <v>1257</v>
      </c>
      <c r="C524" s="698"/>
      <c r="D524" s="698"/>
      <c r="E524" s="1438"/>
      <c r="F524" s="699"/>
      <c r="G524" s="1107"/>
      <c r="I524" s="1103"/>
      <c r="L524" s="1103"/>
    </row>
    <row r="525" spans="1:12" customFormat="1">
      <c r="A525" s="697"/>
      <c r="B525" s="1121" t="s">
        <v>1258</v>
      </c>
      <c r="C525" s="698"/>
      <c r="D525" s="698"/>
      <c r="E525" s="1438"/>
      <c r="F525" s="699"/>
      <c r="G525" s="1107"/>
      <c r="I525" s="1103"/>
      <c r="L525" s="1103"/>
    </row>
    <row r="526" spans="1:12" customFormat="1">
      <c r="A526" s="697"/>
      <c r="B526" s="1121" t="s">
        <v>1259</v>
      </c>
      <c r="C526" s="698"/>
      <c r="D526" s="698"/>
      <c r="E526" s="1438"/>
      <c r="F526" s="699"/>
      <c r="G526" s="1107"/>
      <c r="I526" s="1103"/>
      <c r="L526" s="1103"/>
    </row>
    <row r="527" spans="1:12" customFormat="1">
      <c r="A527" s="697"/>
      <c r="B527" s="1121" t="s">
        <v>1260</v>
      </c>
      <c r="C527" s="698"/>
      <c r="D527" s="698"/>
      <c r="E527" s="1438"/>
      <c r="F527" s="699"/>
      <c r="G527" s="1107"/>
      <c r="I527" s="1103"/>
      <c r="L527" s="1103"/>
    </row>
    <row r="528" spans="1:12" customFormat="1">
      <c r="A528" s="716"/>
      <c r="B528" s="1122" t="s">
        <v>1261</v>
      </c>
      <c r="C528" s="707"/>
      <c r="D528" s="707"/>
      <c r="E528" s="1443"/>
      <c r="F528" s="718"/>
      <c r="G528" s="1107"/>
      <c r="I528" s="1103"/>
      <c r="L528" s="1103"/>
    </row>
    <row r="529" spans="1:12" s="712" customFormat="1">
      <c r="A529" s="708"/>
      <c r="B529" s="709"/>
      <c r="C529" s="710" t="s">
        <v>6</v>
      </c>
      <c r="D529" s="710">
        <v>1</v>
      </c>
      <c r="E529" s="1466"/>
      <c r="F529" s="711">
        <f>E529*D529</f>
        <v>0</v>
      </c>
      <c r="G529" s="713"/>
    </row>
    <row r="530" spans="1:12" customFormat="1">
      <c r="A530" s="184"/>
      <c r="B530" s="18"/>
      <c r="C530" s="2"/>
      <c r="D530" s="2"/>
      <c r="E530" s="1441"/>
      <c r="F530" s="695"/>
      <c r="G530" s="1107"/>
      <c r="I530" s="1103"/>
      <c r="L530" s="1103"/>
    </row>
    <row r="531" spans="1:12" customFormat="1">
      <c r="A531" s="1132">
        <f>A520+0.01</f>
        <v>2.4999999999999893</v>
      </c>
      <c r="B531" s="724" t="s">
        <v>1262</v>
      </c>
      <c r="C531" s="720"/>
      <c r="D531" s="720"/>
      <c r="E531" s="1444"/>
      <c r="F531" s="721"/>
      <c r="G531" s="1105"/>
      <c r="I531" s="1103"/>
      <c r="L531" s="1103"/>
    </row>
    <row r="532" spans="1:12" s="712" customFormat="1">
      <c r="A532" s="708"/>
      <c r="B532" s="709"/>
      <c r="C532" s="710" t="s">
        <v>6</v>
      </c>
      <c r="D532" s="710">
        <v>1</v>
      </c>
      <c r="E532" s="1466"/>
      <c r="F532" s="711">
        <f>E532*D532</f>
        <v>0</v>
      </c>
      <c r="G532" s="713"/>
    </row>
    <row r="533" spans="1:12" customFormat="1">
      <c r="A533" s="184"/>
      <c r="B533" s="18"/>
      <c r="C533" s="2"/>
      <c r="D533" s="2"/>
      <c r="E533" s="1441"/>
      <c r="F533" s="695"/>
      <c r="G533" s="1105"/>
      <c r="I533" s="1103"/>
      <c r="L533" s="1103"/>
    </row>
    <row r="534" spans="1:12" customFormat="1">
      <c r="A534" s="1132">
        <f>A531+0.01</f>
        <v>2.5099999999999891</v>
      </c>
      <c r="B534" s="724" t="s">
        <v>1263</v>
      </c>
      <c r="C534" s="720"/>
      <c r="D534" s="722"/>
      <c r="E534" s="1444"/>
      <c r="F534" s="721"/>
      <c r="G534" s="1105"/>
      <c r="I534" s="1103"/>
      <c r="L534" s="1103"/>
    </row>
    <row r="535" spans="1:12" s="712" customFormat="1">
      <c r="A535" s="708"/>
      <c r="B535" s="709"/>
      <c r="C535" s="710" t="s">
        <v>6</v>
      </c>
      <c r="D535" s="710">
        <v>3</v>
      </c>
      <c r="E535" s="1466"/>
      <c r="F535" s="711">
        <f>E535*D535</f>
        <v>0</v>
      </c>
      <c r="G535" s="713"/>
    </row>
    <row r="536" spans="1:12" customFormat="1">
      <c r="A536" s="184"/>
      <c r="B536" s="18"/>
      <c r="C536" s="2"/>
      <c r="D536" s="723"/>
      <c r="E536" s="1441"/>
      <c r="F536" s="695"/>
      <c r="G536" s="1105"/>
      <c r="I536" s="1103"/>
      <c r="L536" s="1103"/>
    </row>
    <row r="537" spans="1:12" customFormat="1">
      <c r="A537" s="1132">
        <f>A534+0.01</f>
        <v>2.5199999999999889</v>
      </c>
      <c r="B537" s="724" t="s">
        <v>1264</v>
      </c>
      <c r="C537" s="720"/>
      <c r="D537" s="722"/>
      <c r="E537" s="1444"/>
      <c r="F537" s="721"/>
      <c r="G537" s="1105"/>
      <c r="I537" s="1103"/>
      <c r="L537" s="1103"/>
    </row>
    <row r="538" spans="1:12" s="712" customFormat="1">
      <c r="A538" s="708"/>
      <c r="B538" s="709"/>
      <c r="C538" s="710" t="s">
        <v>6</v>
      </c>
      <c r="D538" s="710">
        <v>1</v>
      </c>
      <c r="E538" s="1466"/>
      <c r="F538" s="711">
        <f>E538*D538</f>
        <v>0</v>
      </c>
      <c r="G538" s="713"/>
    </row>
    <row r="539" spans="1:12" customFormat="1">
      <c r="A539" s="184"/>
      <c r="B539" s="18"/>
      <c r="C539" s="2"/>
      <c r="D539" s="723"/>
      <c r="E539" s="1441"/>
      <c r="F539" s="695"/>
      <c r="G539" s="1105"/>
      <c r="I539" s="1103"/>
      <c r="L539" s="1103"/>
    </row>
    <row r="540" spans="1:12" customFormat="1">
      <c r="A540" s="1132">
        <f>A537+0.01</f>
        <v>2.5299999999999887</v>
      </c>
      <c r="B540" s="724" t="s">
        <v>1265</v>
      </c>
      <c r="C540" s="720"/>
      <c r="D540" s="720"/>
      <c r="E540" s="1444"/>
      <c r="F540" s="721"/>
      <c r="G540" s="1105"/>
      <c r="I540" s="1103"/>
      <c r="L540" s="1103"/>
    </row>
    <row r="541" spans="1:12" s="712" customFormat="1">
      <c r="A541" s="708"/>
      <c r="B541" s="709"/>
      <c r="C541" s="710" t="s">
        <v>6</v>
      </c>
      <c r="D541" s="710">
        <v>1</v>
      </c>
      <c r="E541" s="1466"/>
      <c r="F541" s="711">
        <f>E541*D541</f>
        <v>0</v>
      </c>
      <c r="G541" s="713"/>
    </row>
    <row r="542" spans="1:12" customFormat="1">
      <c r="A542" s="184"/>
      <c r="B542" s="18"/>
      <c r="C542" s="2"/>
      <c r="D542" s="2"/>
      <c r="E542" s="1441"/>
      <c r="F542" s="695"/>
      <c r="G542" s="1105"/>
      <c r="I542" s="1103"/>
      <c r="L542" s="1103"/>
    </row>
    <row r="543" spans="1:12" customFormat="1">
      <c r="A543" s="1132">
        <f>A540+0.01</f>
        <v>2.5399999999999885</v>
      </c>
      <c r="B543" s="724" t="s">
        <v>1266</v>
      </c>
      <c r="C543" s="720"/>
      <c r="D543" s="720"/>
      <c r="E543" s="1444"/>
      <c r="F543" s="721"/>
      <c r="G543" s="1105"/>
      <c r="I543" s="1103"/>
      <c r="L543" s="1103"/>
    </row>
    <row r="544" spans="1:12" s="712" customFormat="1">
      <c r="A544" s="708"/>
      <c r="B544" s="709"/>
      <c r="C544" s="710" t="s">
        <v>6</v>
      </c>
      <c r="D544" s="710">
        <v>1</v>
      </c>
      <c r="E544" s="1466"/>
      <c r="F544" s="711">
        <f>E544*D544</f>
        <v>0</v>
      </c>
      <c r="G544" s="713"/>
    </row>
    <row r="545" spans="1:12" customFormat="1">
      <c r="A545" s="184"/>
      <c r="B545" s="18"/>
      <c r="C545" s="2"/>
      <c r="D545" s="2"/>
      <c r="E545" s="1441"/>
      <c r="F545" s="695"/>
      <c r="G545" s="1105"/>
      <c r="I545" s="1103"/>
      <c r="L545" s="1103"/>
    </row>
    <row r="546" spans="1:12" customFormat="1">
      <c r="A546" s="691"/>
      <c r="B546" s="1120" t="s">
        <v>548</v>
      </c>
      <c r="C546" s="693"/>
      <c r="D546" s="693"/>
      <c r="E546" s="1445"/>
      <c r="F546" s="1123"/>
      <c r="G546" s="1107"/>
      <c r="I546" s="1103"/>
      <c r="L546" s="1103"/>
    </row>
    <row r="547" spans="1:12" customFormat="1" ht="30">
      <c r="A547" s="700">
        <f>A543+0.01</f>
        <v>2.5499999999999883</v>
      </c>
      <c r="B547" s="715" t="s">
        <v>1267</v>
      </c>
      <c r="C547" s="698" t="s">
        <v>24</v>
      </c>
      <c r="D547" s="698">
        <v>2</v>
      </c>
      <c r="E547" s="1468"/>
      <c r="F547" s="1124">
        <f>+D547*E547</f>
        <v>0</v>
      </c>
      <c r="G547" s="1107"/>
      <c r="I547" s="1103"/>
      <c r="L547" s="1103"/>
    </row>
    <row r="548" spans="1:12" customFormat="1" ht="15">
      <c r="A548" s="697"/>
      <c r="B548" s="715" t="s">
        <v>1293</v>
      </c>
      <c r="C548" s="698"/>
      <c r="D548" s="698"/>
      <c r="E548" s="1438"/>
      <c r="F548" s="1124"/>
      <c r="G548" s="1107"/>
      <c r="I548" s="1103"/>
      <c r="L548" s="1103"/>
    </row>
    <row r="549" spans="1:12" customFormat="1" ht="15">
      <c r="A549" s="697"/>
      <c r="B549" s="715" t="s">
        <v>1268</v>
      </c>
      <c r="C549" s="698"/>
      <c r="D549" s="698"/>
      <c r="E549" s="1438"/>
      <c r="F549" s="1124"/>
      <c r="G549" s="1107"/>
      <c r="I549" s="1103"/>
      <c r="L549" s="1103"/>
    </row>
    <row r="550" spans="1:12" customFormat="1" ht="15">
      <c r="A550" s="697"/>
      <c r="B550" s="715" t="s">
        <v>1269</v>
      </c>
      <c r="C550" s="698"/>
      <c r="D550" s="698"/>
      <c r="E550" s="1438"/>
      <c r="F550" s="1124"/>
      <c r="G550" s="1107"/>
      <c r="I550" s="1103"/>
      <c r="L550" s="1103"/>
    </row>
    <row r="551" spans="1:12" customFormat="1" ht="15">
      <c r="A551" s="697"/>
      <c r="B551" s="715" t="s">
        <v>1270</v>
      </c>
      <c r="C551" s="698"/>
      <c r="D551" s="698"/>
      <c r="E551" s="1438"/>
      <c r="F551" s="1124"/>
      <c r="G551" s="1107"/>
      <c r="I551" s="1103"/>
      <c r="L551" s="1103"/>
    </row>
    <row r="552" spans="1:12" customFormat="1" ht="15">
      <c r="A552" s="697"/>
      <c r="B552" s="715" t="s">
        <v>520</v>
      </c>
      <c r="C552" s="698"/>
      <c r="D552" s="698"/>
      <c r="E552" s="1438"/>
      <c r="F552" s="1124"/>
      <c r="G552" s="1107"/>
      <c r="I552" s="1103"/>
      <c r="L552" s="1103"/>
    </row>
    <row r="553" spans="1:12" customFormat="1" ht="15">
      <c r="A553" s="697"/>
      <c r="B553" s="715" t="s">
        <v>1271</v>
      </c>
      <c r="C553" s="698"/>
      <c r="D553" s="698"/>
      <c r="E553" s="1438"/>
      <c r="F553" s="1124"/>
      <c r="G553" s="1107"/>
      <c r="I553" s="1103"/>
      <c r="L553" s="1103"/>
    </row>
    <row r="554" spans="1:12" customFormat="1" ht="15">
      <c r="A554" s="697"/>
      <c r="B554" s="715" t="s">
        <v>1272</v>
      </c>
      <c r="C554" s="698"/>
      <c r="D554" s="698"/>
      <c r="E554" s="1438"/>
      <c r="F554" s="1124"/>
      <c r="G554" s="1107"/>
      <c r="I554" s="1103"/>
      <c r="L554" s="1103"/>
    </row>
    <row r="555" spans="1:12" customFormat="1" ht="15">
      <c r="A555" s="697"/>
      <c r="B555" s="715" t="s">
        <v>1273</v>
      </c>
      <c r="C555" s="698"/>
      <c r="D555" s="698"/>
      <c r="E555" s="1438"/>
      <c r="F555" s="1124"/>
      <c r="G555" s="1107"/>
      <c r="I555" s="1103"/>
      <c r="L555" s="1103"/>
    </row>
    <row r="556" spans="1:12" customFormat="1" ht="15">
      <c r="A556" s="697"/>
      <c r="B556" s="715" t="s">
        <v>1274</v>
      </c>
      <c r="C556" s="698"/>
      <c r="D556" s="698"/>
      <c r="E556" s="1438"/>
      <c r="F556" s="1124"/>
      <c r="G556" s="1107"/>
      <c r="I556" s="1103"/>
      <c r="L556" s="1103"/>
    </row>
    <row r="557" spans="1:12" customFormat="1" ht="15">
      <c r="A557" s="697"/>
      <c r="B557" s="715" t="s">
        <v>1275</v>
      </c>
      <c r="C557" s="698"/>
      <c r="D557" s="698"/>
      <c r="E557" s="1438"/>
      <c r="F557" s="1124"/>
      <c r="G557" s="1107"/>
      <c r="I557" s="1103"/>
      <c r="L557" s="1103"/>
    </row>
    <row r="558" spans="1:12" customFormat="1" ht="15">
      <c r="A558" s="697"/>
      <c r="B558" s="715" t="s">
        <v>1276</v>
      </c>
      <c r="C558" s="698"/>
      <c r="D558" s="698"/>
      <c r="E558" s="1438"/>
      <c r="F558" s="1124"/>
      <c r="G558" s="1107"/>
      <c r="I558" s="1103"/>
      <c r="L558" s="1103"/>
    </row>
    <row r="559" spans="1:12" customFormat="1" ht="15">
      <c r="A559" s="697"/>
      <c r="B559" s="715" t="s">
        <v>1277</v>
      </c>
      <c r="C559" s="698"/>
      <c r="D559" s="698"/>
      <c r="E559" s="1438"/>
      <c r="F559" s="1124"/>
      <c r="G559" s="1107"/>
      <c r="I559" s="1103"/>
      <c r="L559" s="1103"/>
    </row>
    <row r="560" spans="1:12" customFormat="1" ht="15">
      <c r="A560" s="697"/>
      <c r="B560" s="715" t="s">
        <v>1278</v>
      </c>
      <c r="C560" s="698"/>
      <c r="D560" s="698"/>
      <c r="E560" s="1438"/>
      <c r="F560" s="1124"/>
      <c r="G560" s="1107"/>
      <c r="I560" s="1103"/>
      <c r="L560" s="1103"/>
    </row>
    <row r="561" spans="1:12" customFormat="1" ht="15">
      <c r="A561" s="697"/>
      <c r="B561" s="715" t="s">
        <v>1279</v>
      </c>
      <c r="C561" s="698"/>
      <c r="D561" s="698"/>
      <c r="E561" s="1438"/>
      <c r="F561" s="1124"/>
      <c r="G561" s="1107"/>
      <c r="I561" s="1103"/>
      <c r="L561" s="1103"/>
    </row>
    <row r="562" spans="1:12" customFormat="1" ht="15">
      <c r="A562" s="697"/>
      <c r="B562" s="715" t="s">
        <v>1280</v>
      </c>
      <c r="C562" s="698"/>
      <c r="D562" s="698"/>
      <c r="E562" s="1438"/>
      <c r="F562" s="1124"/>
      <c r="G562" s="1107"/>
      <c r="I562" s="1103"/>
      <c r="L562" s="1103"/>
    </row>
    <row r="563" spans="1:12" customFormat="1" ht="15">
      <c r="A563" s="697"/>
      <c r="B563" s="715" t="s">
        <v>1281</v>
      </c>
      <c r="C563" s="698"/>
      <c r="D563" s="698"/>
      <c r="E563" s="1438"/>
      <c r="F563" s="1124"/>
      <c r="G563" s="1107"/>
      <c r="I563" s="1103"/>
      <c r="L563" s="1103"/>
    </row>
    <row r="564" spans="1:12" customFormat="1" ht="15">
      <c r="A564" s="697"/>
      <c r="B564" s="715" t="s">
        <v>1282</v>
      </c>
      <c r="C564" s="698"/>
      <c r="D564" s="698"/>
      <c r="E564" s="1438"/>
      <c r="F564" s="1124"/>
      <c r="G564" s="1107"/>
      <c r="I564" s="1103"/>
      <c r="L564" s="1103"/>
    </row>
    <row r="565" spans="1:12" customFormat="1" ht="15">
      <c r="A565" s="697"/>
      <c r="B565" s="715" t="s">
        <v>1283</v>
      </c>
      <c r="C565" s="698"/>
      <c r="D565" s="698"/>
      <c r="E565" s="1438"/>
      <c r="F565" s="1124"/>
      <c r="G565" s="1107"/>
      <c r="I565" s="1103"/>
      <c r="L565" s="1103"/>
    </row>
    <row r="566" spans="1:12" customFormat="1" ht="15">
      <c r="A566" s="697"/>
      <c r="B566" s="715" t="s">
        <v>1284</v>
      </c>
      <c r="C566" s="698"/>
      <c r="D566" s="698"/>
      <c r="E566" s="1438"/>
      <c r="F566" s="1124"/>
      <c r="G566" s="1107"/>
      <c r="I566" s="1103"/>
      <c r="L566" s="1103"/>
    </row>
    <row r="567" spans="1:12" customFormat="1" ht="15">
      <c r="A567" s="716"/>
      <c r="B567" s="717" t="s">
        <v>549</v>
      </c>
      <c r="C567" s="707"/>
      <c r="D567" s="707"/>
      <c r="E567" s="1443"/>
      <c r="F567" s="1125"/>
      <c r="G567" s="1107"/>
      <c r="I567" s="1103"/>
      <c r="L567" s="1103"/>
    </row>
    <row r="568" spans="1:12" s="712" customFormat="1">
      <c r="A568" s="708"/>
      <c r="B568" s="709"/>
      <c r="C568" s="710" t="s">
        <v>6</v>
      </c>
      <c r="D568" s="710">
        <v>2</v>
      </c>
      <c r="E568" s="1466"/>
      <c r="F568" s="711">
        <f>E568*D568</f>
        <v>0</v>
      </c>
      <c r="G568" s="713"/>
    </row>
    <row r="569" spans="1:12" customFormat="1">
      <c r="A569" s="184"/>
      <c r="B569" s="468"/>
      <c r="C569" s="2"/>
      <c r="D569" s="2"/>
      <c r="E569" s="1441"/>
      <c r="F569" s="22"/>
      <c r="G569" s="1107"/>
      <c r="I569" s="1103"/>
      <c r="L569" s="1103"/>
    </row>
    <row r="570" spans="1:12" customFormat="1" ht="15">
      <c r="A570" s="1132">
        <f>A547+0.01</f>
        <v>2.5599999999999881</v>
      </c>
      <c r="B570" s="719" t="s">
        <v>1285</v>
      </c>
      <c r="C570" s="720"/>
      <c r="D570" s="720"/>
      <c r="E570" s="1444"/>
      <c r="F570" s="1126"/>
      <c r="G570" s="1107"/>
      <c r="I570" s="1103"/>
      <c r="L570" s="1103"/>
    </row>
    <row r="571" spans="1:12" s="712" customFormat="1">
      <c r="A571" s="708"/>
      <c r="B571" s="709"/>
      <c r="C571" s="710" t="s">
        <v>6</v>
      </c>
      <c r="D571" s="710">
        <v>2</v>
      </c>
      <c r="E571" s="1466"/>
      <c r="F571" s="711">
        <f>E571*D571</f>
        <v>0</v>
      </c>
      <c r="G571" s="713"/>
    </row>
    <row r="572" spans="1:12" customFormat="1">
      <c r="A572" s="184"/>
      <c r="B572" s="468"/>
      <c r="C572" s="2"/>
      <c r="D572" s="2"/>
      <c r="E572" s="1441"/>
      <c r="F572" s="22"/>
      <c r="G572" s="1107"/>
      <c r="I572" s="1103"/>
      <c r="L572" s="1103"/>
    </row>
    <row r="573" spans="1:12" customFormat="1">
      <c r="A573" s="1132">
        <f>A570+0.01</f>
        <v>2.5699999999999878</v>
      </c>
      <c r="B573" s="724" t="s">
        <v>1286</v>
      </c>
      <c r="C573" s="720"/>
      <c r="D573" s="720"/>
      <c r="E573" s="1444"/>
      <c r="F573" s="1126"/>
      <c r="G573" s="1107"/>
      <c r="I573" s="1103"/>
      <c r="L573" s="1103"/>
    </row>
    <row r="574" spans="1:12" s="712" customFormat="1">
      <c r="A574" s="708"/>
      <c r="B574" s="709"/>
      <c r="C574" s="710" t="s">
        <v>6</v>
      </c>
      <c r="D574" s="710">
        <v>2</v>
      </c>
      <c r="E574" s="1466"/>
      <c r="F574" s="711">
        <f>E574*D574</f>
        <v>0</v>
      </c>
      <c r="G574" s="713"/>
    </row>
    <row r="575" spans="1:12" customFormat="1">
      <c r="A575" s="184"/>
      <c r="B575" s="18"/>
      <c r="C575" s="2"/>
      <c r="D575" s="2"/>
      <c r="E575" s="1441"/>
      <c r="F575" s="22"/>
      <c r="G575" s="1107"/>
      <c r="I575" s="1103"/>
      <c r="L575" s="1103"/>
    </row>
    <row r="576" spans="1:12" customFormat="1">
      <c r="A576" s="1132">
        <f>A573+0.01</f>
        <v>2.5799999999999876</v>
      </c>
      <c r="B576" s="724" t="s">
        <v>1287</v>
      </c>
      <c r="C576" s="720"/>
      <c r="D576" s="720"/>
      <c r="E576" s="1444"/>
      <c r="F576" s="1126"/>
      <c r="G576" s="1107"/>
      <c r="I576" s="1103"/>
      <c r="L576" s="1103"/>
    </row>
    <row r="577" spans="1:12" s="712" customFormat="1">
      <c r="A577" s="708"/>
      <c r="B577" s="709"/>
      <c r="C577" s="710" t="s">
        <v>6</v>
      </c>
      <c r="D577" s="710">
        <v>2</v>
      </c>
      <c r="E577" s="1466"/>
      <c r="F577" s="711">
        <f>E577*D577</f>
        <v>0</v>
      </c>
      <c r="G577" s="713"/>
    </row>
    <row r="578" spans="1:12" customFormat="1">
      <c r="A578" s="184"/>
      <c r="B578" s="18"/>
      <c r="C578" s="2"/>
      <c r="D578" s="2"/>
      <c r="E578" s="1441"/>
      <c r="F578" s="22"/>
      <c r="G578" s="1108"/>
      <c r="I578" s="1103"/>
      <c r="J578" s="1104"/>
      <c r="L578" s="1103"/>
    </row>
    <row r="579" spans="1:12" customFormat="1">
      <c r="A579" s="1132">
        <f>A576+0.01</f>
        <v>2.5899999999999874</v>
      </c>
      <c r="B579" s="724" t="s">
        <v>1288</v>
      </c>
      <c r="C579" s="720"/>
      <c r="D579" s="720"/>
      <c r="E579" s="1444"/>
      <c r="F579" s="1126"/>
      <c r="G579" s="1108"/>
      <c r="I579" s="1103"/>
      <c r="J579" s="1104"/>
      <c r="L579" s="1103"/>
    </row>
    <row r="580" spans="1:12" s="712" customFormat="1">
      <c r="A580" s="708"/>
      <c r="B580" s="709"/>
      <c r="C580" s="710" t="s">
        <v>6</v>
      </c>
      <c r="D580" s="710">
        <v>1</v>
      </c>
      <c r="E580" s="1466"/>
      <c r="F580" s="711">
        <f>E580*D580</f>
        <v>0</v>
      </c>
      <c r="G580" s="713"/>
    </row>
    <row r="581" spans="1:12" customFormat="1">
      <c r="A581" s="184"/>
      <c r="B581" s="18"/>
      <c r="C581" s="2"/>
      <c r="D581" s="2"/>
      <c r="E581" s="1441"/>
      <c r="F581" s="22"/>
      <c r="G581" s="1108"/>
      <c r="I581" s="1103"/>
      <c r="J581" s="1104"/>
      <c r="L581" s="1103"/>
    </row>
    <row r="582" spans="1:12" customFormat="1">
      <c r="A582" s="1132">
        <f>A579+0.01</f>
        <v>2.5999999999999872</v>
      </c>
      <c r="B582" s="724" t="s">
        <v>1289</v>
      </c>
      <c r="C582" s="720"/>
      <c r="D582" s="720"/>
      <c r="E582" s="1444"/>
      <c r="F582" s="1126"/>
      <c r="G582" s="1108"/>
      <c r="I582" s="1103"/>
      <c r="J582" s="1104"/>
      <c r="L582" s="1103"/>
    </row>
    <row r="583" spans="1:12" s="712" customFormat="1">
      <c r="A583" s="708"/>
      <c r="B583" s="709"/>
      <c r="C583" s="710" t="s">
        <v>6</v>
      </c>
      <c r="D583" s="710">
        <v>1</v>
      </c>
      <c r="E583" s="1466"/>
      <c r="F583" s="711">
        <f>E583*D583</f>
        <v>0</v>
      </c>
      <c r="G583" s="713"/>
    </row>
    <row r="584" spans="1:12" customFormat="1">
      <c r="A584" s="184"/>
      <c r="B584" s="18"/>
      <c r="C584" s="2"/>
      <c r="D584" s="2"/>
      <c r="E584" s="1441"/>
      <c r="F584" s="22"/>
      <c r="G584" s="1108"/>
      <c r="I584" s="1103"/>
      <c r="J584" s="1104"/>
      <c r="L584" s="1103"/>
    </row>
    <row r="585" spans="1:12" customFormat="1">
      <c r="A585" s="1132">
        <f>A582+0.01</f>
        <v>2.609999999999987</v>
      </c>
      <c r="B585" s="724" t="s">
        <v>1290</v>
      </c>
      <c r="C585" s="720"/>
      <c r="D585" s="720"/>
      <c r="E585" s="1444"/>
      <c r="F585" s="1126"/>
      <c r="G585" s="1108"/>
      <c r="I585" s="1103"/>
      <c r="J585" s="1104"/>
      <c r="L585" s="1103"/>
    </row>
    <row r="586" spans="1:12" s="712" customFormat="1">
      <c r="A586" s="708"/>
      <c r="B586" s="709"/>
      <c r="C586" s="710" t="s">
        <v>6</v>
      </c>
      <c r="D586" s="710">
        <v>1</v>
      </c>
      <c r="E586" s="1466"/>
      <c r="F586" s="711">
        <f>E586*D586</f>
        <v>0</v>
      </c>
      <c r="G586" s="713"/>
    </row>
    <row r="587" spans="1:12" customFormat="1">
      <c r="A587" s="184"/>
      <c r="B587" s="18"/>
      <c r="C587" s="2"/>
      <c r="D587" s="2"/>
      <c r="E587" s="1446"/>
      <c r="F587" s="1112"/>
      <c r="G587" s="1108"/>
      <c r="I587" s="1103"/>
      <c r="J587" s="1104"/>
      <c r="L587" s="1103"/>
    </row>
    <row r="588" spans="1:12" s="418" customFormat="1">
      <c r="A588" s="559"/>
      <c r="B588" s="559"/>
      <c r="C588" s="561"/>
      <c r="D588" s="561"/>
      <c r="E588" s="1321"/>
      <c r="F588" s="425"/>
    </row>
    <row r="589" spans="1:12" s="18" customFormat="1">
      <c r="A589" s="21"/>
      <c r="B589" s="216" t="s">
        <v>21</v>
      </c>
      <c r="C589" s="216"/>
      <c r="D589" s="20"/>
      <c r="E589" s="1220"/>
      <c r="F589" s="23"/>
    </row>
    <row r="590" spans="1:12" s="18" customFormat="1">
      <c r="A590" s="123"/>
      <c r="B590" s="26"/>
      <c r="C590" s="26"/>
      <c r="D590" s="20"/>
      <c r="E590" s="1211"/>
      <c r="F590" s="27"/>
    </row>
    <row r="591" spans="1:12" s="18" customFormat="1" ht="30">
      <c r="A591" s="9">
        <f>A585+0.01</f>
        <v>2.6199999999999868</v>
      </c>
      <c r="B591" s="175" t="s">
        <v>48</v>
      </c>
      <c r="C591" s="11"/>
      <c r="D591" s="11"/>
      <c r="E591" s="1221"/>
      <c r="F591" s="177"/>
    </row>
    <row r="592" spans="1:12" s="18" customFormat="1">
      <c r="A592" s="9"/>
      <c r="B592" s="13" t="s">
        <v>77</v>
      </c>
      <c r="C592" s="11" t="s">
        <v>6</v>
      </c>
      <c r="D592" s="11">
        <v>14</v>
      </c>
      <c r="E592" s="1458"/>
      <c r="F592" s="177">
        <f>D592*E592</f>
        <v>0</v>
      </c>
    </row>
    <row r="593" spans="1:8" s="18" customFormat="1">
      <c r="A593" s="123"/>
      <c r="C593" s="20"/>
      <c r="D593" s="20"/>
      <c r="E593" s="1222"/>
      <c r="F593" s="179"/>
    </row>
    <row r="594" spans="1:8" s="18" customFormat="1">
      <c r="A594" s="123"/>
      <c r="C594" s="20"/>
      <c r="D594" s="20"/>
      <c r="E594" s="1222"/>
      <c r="F594" s="179"/>
    </row>
    <row r="595" spans="1:8" s="2" customFormat="1">
      <c r="A595" s="194">
        <f>A591+0.01</f>
        <v>2.6299999999999866</v>
      </c>
      <c r="B595" s="223" t="s">
        <v>63</v>
      </c>
      <c r="C595" s="182"/>
      <c r="D595" s="182"/>
      <c r="E595" s="1223"/>
      <c r="F595" s="182"/>
    </row>
    <row r="596" spans="1:8" s="2" customFormat="1" ht="30">
      <c r="A596" s="195"/>
      <c r="B596" s="224" t="s">
        <v>64</v>
      </c>
      <c r="C596" s="183"/>
      <c r="D596" s="183"/>
      <c r="E596" s="1224"/>
      <c r="F596" s="183"/>
    </row>
    <row r="597" spans="1:8" s="2" customFormat="1" ht="60">
      <c r="A597" s="195"/>
      <c r="B597" s="224" t="s">
        <v>65</v>
      </c>
      <c r="C597" s="183"/>
      <c r="D597" s="183"/>
      <c r="E597" s="1224"/>
      <c r="F597" s="183"/>
    </row>
    <row r="598" spans="1:8" s="2" customFormat="1" ht="45">
      <c r="A598" s="195"/>
      <c r="B598" s="224" t="s">
        <v>66</v>
      </c>
      <c r="C598" s="183"/>
      <c r="D598" s="183"/>
      <c r="E598" s="1224"/>
      <c r="F598" s="183"/>
    </row>
    <row r="599" spans="1:8" s="2" customFormat="1" ht="30">
      <c r="A599" s="195"/>
      <c r="B599" s="224" t="s">
        <v>67</v>
      </c>
      <c r="C599" s="183"/>
      <c r="D599" s="183"/>
      <c r="E599" s="1224"/>
      <c r="F599" s="183"/>
    </row>
    <row r="600" spans="1:8" s="2" customFormat="1" ht="45">
      <c r="A600" s="195"/>
      <c r="B600" s="224" t="s">
        <v>68</v>
      </c>
      <c r="C600" s="183"/>
      <c r="D600" s="183"/>
      <c r="E600" s="1224"/>
      <c r="F600" s="183"/>
    </row>
    <row r="601" spans="1:8" s="2" customFormat="1" ht="30">
      <c r="A601" s="195"/>
      <c r="B601" s="224" t="s">
        <v>69</v>
      </c>
      <c r="C601" s="183"/>
      <c r="D601" s="183"/>
      <c r="E601" s="1224"/>
      <c r="F601" s="183"/>
    </row>
    <row r="602" spans="1:8" s="2" customFormat="1" ht="30">
      <c r="A602" s="195"/>
      <c r="B602" s="225" t="s">
        <v>316</v>
      </c>
      <c r="C602" s="183"/>
      <c r="D602" s="183"/>
      <c r="E602" s="1224"/>
      <c r="F602" s="183"/>
    </row>
    <row r="603" spans="1:8" s="2" customFormat="1" ht="45">
      <c r="A603" s="195"/>
      <c r="B603" s="226" t="s">
        <v>71</v>
      </c>
      <c r="C603" s="227" t="s">
        <v>72</v>
      </c>
      <c r="D603" s="226"/>
      <c r="E603" s="1225"/>
      <c r="F603" s="183"/>
      <c r="H603" s="221"/>
    </row>
    <row r="604" spans="1:8" s="2" customFormat="1" ht="45">
      <c r="A604" s="196"/>
      <c r="B604" s="228" t="s">
        <v>405</v>
      </c>
      <c r="C604" s="228">
        <v>10</v>
      </c>
      <c r="D604" s="228"/>
      <c r="E604" s="1226"/>
      <c r="F604" s="36"/>
    </row>
    <row r="605" spans="1:8" s="18" customFormat="1" ht="15">
      <c r="A605" s="127"/>
      <c r="B605" s="222"/>
      <c r="C605" s="222" t="s">
        <v>6</v>
      </c>
      <c r="D605" s="119">
        <v>1</v>
      </c>
      <c r="E605" s="1459"/>
      <c r="F605" s="17">
        <f>E605*D605</f>
        <v>0</v>
      </c>
    </row>
    <row r="606" spans="1:8" s="18" customFormat="1">
      <c r="A606" s="123"/>
      <c r="C606" s="20"/>
      <c r="D606" s="178"/>
      <c r="E606" s="1227"/>
    </row>
    <row r="607" spans="1:8" s="18" customFormat="1" ht="30">
      <c r="A607" s="9">
        <f>A595+0.01</f>
        <v>2.6399999999999864</v>
      </c>
      <c r="B607" s="175" t="s">
        <v>76</v>
      </c>
      <c r="C607" s="11"/>
      <c r="D607" s="176"/>
      <c r="E607" s="1228"/>
      <c r="F607" s="13"/>
    </row>
    <row r="608" spans="1:8" s="18" customFormat="1">
      <c r="A608" s="9"/>
      <c r="B608" s="13"/>
      <c r="C608" s="13" t="s">
        <v>6</v>
      </c>
      <c r="D608" s="11">
        <v>1</v>
      </c>
      <c r="E608" s="1458"/>
      <c r="F608" s="15">
        <f>E608*D608</f>
        <v>0</v>
      </c>
    </row>
    <row r="609" spans="1:6" s="18" customFormat="1">
      <c r="A609" s="123"/>
      <c r="C609" s="20"/>
      <c r="D609" s="178"/>
      <c r="E609" s="1227"/>
    </row>
    <row r="610" spans="1:6" s="18" customFormat="1">
      <c r="A610" s="123"/>
      <c r="C610" s="20"/>
      <c r="D610" s="178"/>
      <c r="E610" s="1227"/>
    </row>
    <row r="611" spans="1:6" s="18" customFormat="1" ht="45">
      <c r="A611" s="9">
        <f>A607+0.01</f>
        <v>2.6499999999999861</v>
      </c>
      <c r="B611" s="175" t="s">
        <v>121</v>
      </c>
      <c r="C611" s="11"/>
      <c r="D611" s="176"/>
      <c r="E611" s="1228"/>
      <c r="F611" s="13"/>
    </row>
    <row r="612" spans="1:6" s="18" customFormat="1">
      <c r="A612" s="9"/>
      <c r="B612" s="13"/>
      <c r="C612" s="13" t="s">
        <v>6</v>
      </c>
      <c r="D612" s="11">
        <v>2</v>
      </c>
      <c r="E612" s="1458"/>
      <c r="F612" s="15">
        <f>E612*D612</f>
        <v>0</v>
      </c>
    </row>
    <row r="613" spans="1:6" s="18" customFormat="1">
      <c r="A613" s="123"/>
      <c r="C613" s="20"/>
      <c r="D613" s="178"/>
      <c r="E613" s="1227"/>
    </row>
    <row r="614" spans="1:6" s="18" customFormat="1">
      <c r="A614" s="123"/>
      <c r="C614" s="20"/>
      <c r="D614" s="178"/>
      <c r="E614" s="1227"/>
    </row>
    <row r="615" spans="1:6" s="18" customFormat="1" ht="30">
      <c r="A615" s="9">
        <f>A611+0.01</f>
        <v>2.6599999999999859</v>
      </c>
      <c r="B615" s="175" t="s">
        <v>122</v>
      </c>
      <c r="C615" s="11"/>
      <c r="D615" s="176"/>
      <c r="E615" s="1228"/>
      <c r="F615" s="13"/>
    </row>
    <row r="616" spans="1:6" s="18" customFormat="1">
      <c r="A616" s="9"/>
      <c r="B616" s="13"/>
      <c r="C616" s="13" t="s">
        <v>6</v>
      </c>
      <c r="D616" s="11">
        <v>2</v>
      </c>
      <c r="E616" s="1458"/>
      <c r="F616" s="15">
        <f>E616*D616</f>
        <v>0</v>
      </c>
    </row>
    <row r="617" spans="1:6" s="18" customFormat="1">
      <c r="A617" s="123"/>
      <c r="C617" s="20"/>
      <c r="D617" s="178"/>
      <c r="E617" s="1227"/>
    </row>
    <row r="618" spans="1:6" s="18" customFormat="1">
      <c r="A618" s="123"/>
      <c r="C618" s="20"/>
      <c r="D618" s="178"/>
      <c r="E618" s="1227"/>
    </row>
    <row r="619" spans="1:6" s="18" customFormat="1" ht="30">
      <c r="A619" s="9">
        <f>A615+0.01</f>
        <v>2.6699999999999857</v>
      </c>
      <c r="B619" s="175" t="s">
        <v>406</v>
      </c>
      <c r="C619" s="11"/>
      <c r="D619" s="176"/>
      <c r="E619" s="1228"/>
      <c r="F619" s="13"/>
    </row>
    <row r="620" spans="1:6" s="18" customFormat="1">
      <c r="A620" s="9"/>
      <c r="B620" s="13"/>
      <c r="C620" s="13" t="s">
        <v>6</v>
      </c>
      <c r="D620" s="11">
        <v>1</v>
      </c>
      <c r="E620" s="1458"/>
      <c r="F620" s="15">
        <f>E620*D620</f>
        <v>0</v>
      </c>
    </row>
    <row r="621" spans="1:6" s="18" customFormat="1">
      <c r="A621" s="123"/>
      <c r="C621" s="20"/>
      <c r="D621" s="178"/>
      <c r="E621" s="1227"/>
    </row>
    <row r="622" spans="1:6" s="18" customFormat="1">
      <c r="A622" s="123"/>
      <c r="C622" s="20"/>
      <c r="D622" s="178"/>
      <c r="E622" s="1227"/>
    </row>
    <row r="623" spans="1:6" s="18" customFormat="1" ht="30">
      <c r="A623" s="9">
        <f>A619+0.01</f>
        <v>2.6799999999999855</v>
      </c>
      <c r="B623" s="175" t="s">
        <v>123</v>
      </c>
      <c r="C623" s="11"/>
      <c r="D623" s="176"/>
      <c r="E623" s="1228"/>
      <c r="F623" s="13"/>
    </row>
    <row r="624" spans="1:6" s="18" customFormat="1">
      <c r="A624" s="9"/>
      <c r="B624" s="13"/>
      <c r="C624" s="13" t="s">
        <v>6</v>
      </c>
      <c r="D624" s="11">
        <v>1</v>
      </c>
      <c r="E624" s="1458"/>
      <c r="F624" s="15">
        <f>E624*D624</f>
        <v>0</v>
      </c>
    </row>
    <row r="625" spans="1:9" s="18" customFormat="1">
      <c r="A625" s="123"/>
      <c r="C625" s="20"/>
      <c r="D625" s="178"/>
      <c r="E625" s="1227"/>
    </row>
    <row r="626" spans="1:9" s="18" customFormat="1">
      <c r="A626" s="123"/>
      <c r="C626" s="20"/>
      <c r="D626" s="178"/>
      <c r="E626" s="1227"/>
    </row>
    <row r="627" spans="1:9" s="18" customFormat="1" ht="30">
      <c r="A627" s="9">
        <f>A623+0.01</f>
        <v>2.6899999999999853</v>
      </c>
      <c r="B627" s="175" t="s">
        <v>50</v>
      </c>
      <c r="C627" s="175"/>
      <c r="D627" s="11"/>
      <c r="E627" s="1221"/>
      <c r="F627" s="177"/>
    </row>
    <row r="628" spans="1:9" s="18" customFormat="1">
      <c r="A628" s="9"/>
      <c r="B628" s="13"/>
      <c r="C628" s="13" t="s">
        <v>6</v>
      </c>
      <c r="D628" s="11">
        <v>1</v>
      </c>
      <c r="E628" s="1458"/>
      <c r="F628" s="15">
        <f>E628*D628</f>
        <v>0</v>
      </c>
    </row>
    <row r="629" spans="1:9" s="18" customFormat="1">
      <c r="A629" s="123"/>
      <c r="D629" s="20"/>
      <c r="E629" s="1222"/>
      <c r="F629" s="179"/>
    </row>
    <row r="630" spans="1:9" s="18" customFormat="1">
      <c r="A630" s="123"/>
      <c r="D630" s="20"/>
      <c r="E630" s="1222"/>
      <c r="F630" s="179"/>
    </row>
    <row r="631" spans="1:9" s="18" customFormat="1" ht="15">
      <c r="A631" s="9">
        <f>A627+0.01</f>
        <v>2.6999999999999851</v>
      </c>
      <c r="B631" s="10" t="s">
        <v>51</v>
      </c>
      <c r="C631" s="10"/>
      <c r="D631" s="11"/>
      <c r="E631" s="1469"/>
      <c r="F631" s="15"/>
      <c r="G631" s="31"/>
      <c r="H631" s="30"/>
      <c r="I631" s="30"/>
    </row>
    <row r="632" spans="1:9" s="18" customFormat="1" ht="15">
      <c r="A632" s="9"/>
      <c r="B632" s="10" t="s">
        <v>52</v>
      </c>
      <c r="C632" s="10"/>
      <c r="D632" s="11"/>
      <c r="E632" s="1470"/>
      <c r="F632" s="15">
        <f>SUM(F5:H628)*0.01</f>
        <v>0</v>
      </c>
      <c r="G632" s="31"/>
      <c r="H632" s="30"/>
      <c r="I632" s="30"/>
    </row>
    <row r="633" spans="1:9" s="18" customFormat="1">
      <c r="A633" s="123"/>
      <c r="B633" s="26"/>
      <c r="C633" s="26"/>
      <c r="D633" s="20"/>
      <c r="E633" s="1471"/>
      <c r="F633" s="23"/>
      <c r="G633" s="31"/>
      <c r="H633" s="30"/>
      <c r="I633" s="30"/>
    </row>
    <row r="634" spans="1:9">
      <c r="A634" s="198"/>
      <c r="B634" s="103"/>
      <c r="C634" s="104"/>
      <c r="D634" s="164"/>
      <c r="E634" s="1472"/>
      <c r="F634" s="105"/>
      <c r="G634" s="106"/>
      <c r="H634" s="107"/>
    </row>
    <row r="635" spans="1:9" s="18" customFormat="1" ht="15">
      <c r="A635" s="9">
        <f>A631+0.01</f>
        <v>2.7099999999999849</v>
      </c>
      <c r="B635" s="10" t="s">
        <v>771</v>
      </c>
      <c r="C635" s="10"/>
      <c r="D635" s="11"/>
      <c r="E635" s="1469"/>
      <c r="F635" s="15"/>
      <c r="G635" s="31"/>
      <c r="H635" s="30"/>
      <c r="I635" s="30"/>
    </row>
    <row r="636" spans="1:9" s="18" customFormat="1" ht="15">
      <c r="A636" s="9"/>
      <c r="B636" s="10" t="s">
        <v>772</v>
      </c>
      <c r="C636" s="10"/>
      <c r="D636" s="11"/>
      <c r="E636" s="1470"/>
      <c r="F636" s="15">
        <f>SUM(F3:F628)*0.02</f>
        <v>0</v>
      </c>
      <c r="G636" s="31"/>
      <c r="H636" s="30"/>
      <c r="I636" s="30"/>
    </row>
    <row r="637" spans="1:9" s="99" customFormat="1">
      <c r="A637" s="123"/>
      <c r="B637" s="26"/>
      <c r="C637" s="12"/>
      <c r="D637" s="12"/>
      <c r="E637" s="1211"/>
      <c r="F637" s="27"/>
    </row>
    <row r="638" spans="1:9">
      <c r="A638" s="193"/>
      <c r="B638" s="101"/>
      <c r="E638" s="1233"/>
      <c r="F638" s="97"/>
      <c r="G638" s="94"/>
      <c r="H638" s="95"/>
    </row>
    <row r="639" spans="1:9" ht="16" thickBot="1">
      <c r="A639" s="193"/>
      <c r="B639" s="108" t="s">
        <v>28</v>
      </c>
      <c r="C639" s="109"/>
      <c r="D639" s="109"/>
      <c r="E639" s="1234"/>
      <c r="F639" s="110">
        <f>SUM(F5:F637)</f>
        <v>0</v>
      </c>
      <c r="G639" s="111"/>
      <c r="H639" s="112"/>
    </row>
    <row r="640" spans="1:9" ht="15" thickTop="1">
      <c r="A640" s="193"/>
      <c r="B640" s="113"/>
      <c r="C640" s="114"/>
      <c r="D640" s="114"/>
      <c r="E640" s="1235"/>
      <c r="F640" s="115"/>
      <c r="G640" s="116"/>
      <c r="H640" s="117"/>
    </row>
    <row r="641" spans="1:6">
      <c r="A641" s="193"/>
      <c r="E641" s="1233"/>
      <c r="F641" s="97"/>
    </row>
    <row r="642" spans="1:6">
      <c r="E642" s="1233"/>
      <c r="F642" s="97"/>
    </row>
    <row r="643" spans="1:6">
      <c r="E643" s="1233"/>
      <c r="F643" s="97"/>
    </row>
    <row r="644" spans="1:6">
      <c r="E644" s="1233"/>
      <c r="F644" s="97"/>
    </row>
    <row r="645" spans="1:6">
      <c r="E645" s="1233"/>
      <c r="F645" s="97"/>
    </row>
    <row r="646" spans="1:6">
      <c r="E646" s="1233"/>
      <c r="F646" s="97"/>
    </row>
    <row r="647" spans="1:6">
      <c r="E647" s="1233"/>
      <c r="F647" s="97"/>
    </row>
    <row r="648" spans="1:6">
      <c r="E648" s="1233"/>
      <c r="F648" s="97"/>
    </row>
    <row r="649" spans="1:6">
      <c r="E649" s="1233"/>
      <c r="F649" s="97"/>
    </row>
    <row r="650" spans="1:6">
      <c r="E650" s="1233"/>
      <c r="F650" s="97"/>
    </row>
    <row r="651" spans="1:6">
      <c r="E651" s="1233"/>
      <c r="F651" s="97"/>
    </row>
    <row r="652" spans="1:6">
      <c r="E652" s="1233"/>
      <c r="F652" s="97"/>
    </row>
    <row r="653" spans="1:6">
      <c r="E653" s="1233"/>
      <c r="F653" s="97"/>
    </row>
    <row r="654" spans="1:6">
      <c r="E654" s="1233"/>
      <c r="F654" s="97"/>
    </row>
    <row r="655" spans="1:6">
      <c r="E655" s="1233"/>
      <c r="F655" s="97"/>
    </row>
    <row r="656" spans="1:6">
      <c r="E656" s="1233"/>
      <c r="F656" s="97"/>
    </row>
    <row r="657" spans="5:6">
      <c r="E657" s="1233"/>
      <c r="F657" s="97"/>
    </row>
    <row r="658" spans="5:6">
      <c r="E658" s="1233"/>
      <c r="F658" s="97"/>
    </row>
    <row r="659" spans="5:6">
      <c r="E659" s="1233"/>
      <c r="F659" s="97"/>
    </row>
    <row r="660" spans="5:6">
      <c r="E660" s="1233"/>
      <c r="F660" s="97"/>
    </row>
    <row r="661" spans="5:6">
      <c r="E661" s="1233"/>
      <c r="F661" s="97"/>
    </row>
    <row r="662" spans="5:6">
      <c r="E662" s="1233"/>
      <c r="F662" s="97"/>
    </row>
    <row r="663" spans="5:6">
      <c r="E663" s="1233"/>
      <c r="F663" s="97"/>
    </row>
    <row r="664" spans="5:6">
      <c r="E664" s="1233"/>
      <c r="F664" s="97"/>
    </row>
    <row r="665" spans="5:6">
      <c r="E665" s="1233"/>
      <c r="F665" s="97"/>
    </row>
    <row r="666" spans="5:6">
      <c r="E666" s="1233"/>
      <c r="F666" s="97"/>
    </row>
    <row r="667" spans="5:6">
      <c r="E667" s="1233"/>
      <c r="F667" s="97"/>
    </row>
    <row r="668" spans="5:6">
      <c r="E668" s="1233"/>
      <c r="F668" s="97"/>
    </row>
    <row r="669" spans="5:6">
      <c r="E669" s="1233"/>
      <c r="F669" s="97"/>
    </row>
    <row r="670" spans="5:6">
      <c r="E670" s="1233"/>
      <c r="F670" s="97"/>
    </row>
    <row r="671" spans="5:6">
      <c r="E671" s="1233"/>
      <c r="F671" s="97"/>
    </row>
    <row r="672" spans="5:6">
      <c r="E672" s="1233"/>
      <c r="F672" s="97"/>
    </row>
    <row r="673" spans="5:6">
      <c r="E673" s="1233"/>
      <c r="F673" s="97"/>
    </row>
    <row r="674" spans="5:6">
      <c r="E674" s="1233"/>
      <c r="F674" s="97"/>
    </row>
    <row r="675" spans="5:6">
      <c r="E675" s="1233"/>
      <c r="F675" s="97"/>
    </row>
    <row r="676" spans="5:6">
      <c r="E676" s="1233"/>
      <c r="F676" s="97"/>
    </row>
    <row r="677" spans="5:6">
      <c r="E677" s="1233"/>
      <c r="F677" s="97"/>
    </row>
    <row r="678" spans="5:6">
      <c r="E678" s="1233"/>
      <c r="F678" s="97"/>
    </row>
    <row r="679" spans="5:6">
      <c r="E679" s="1233"/>
      <c r="F679" s="97"/>
    </row>
    <row r="680" spans="5:6">
      <c r="E680" s="1233"/>
      <c r="F680" s="97"/>
    </row>
    <row r="681" spans="5:6">
      <c r="E681" s="1233"/>
      <c r="F681" s="97"/>
    </row>
    <row r="682" spans="5:6">
      <c r="E682" s="1233"/>
      <c r="F682" s="97"/>
    </row>
    <row r="683" spans="5:6">
      <c r="E683" s="1233"/>
      <c r="F683" s="97"/>
    </row>
    <row r="684" spans="5:6">
      <c r="E684" s="1233"/>
      <c r="F684" s="97"/>
    </row>
    <row r="685" spans="5:6">
      <c r="E685" s="1233"/>
      <c r="F685" s="97"/>
    </row>
    <row r="686" spans="5:6">
      <c r="E686" s="1233"/>
      <c r="F686" s="97"/>
    </row>
    <row r="687" spans="5:6">
      <c r="E687" s="1233"/>
      <c r="F687" s="97"/>
    </row>
    <row r="688" spans="5:6">
      <c r="E688" s="1233"/>
      <c r="F688" s="97"/>
    </row>
    <row r="689" spans="5:6">
      <c r="E689" s="1233"/>
      <c r="F689" s="97"/>
    </row>
    <row r="690" spans="5:6">
      <c r="E690" s="1233"/>
      <c r="F690" s="97"/>
    </row>
    <row r="691" spans="5:6">
      <c r="E691" s="1233"/>
      <c r="F691" s="97"/>
    </row>
    <row r="692" spans="5:6">
      <c r="E692" s="1233"/>
      <c r="F692" s="97"/>
    </row>
    <row r="693" spans="5:6">
      <c r="E693" s="1233"/>
      <c r="F693" s="97"/>
    </row>
    <row r="694" spans="5:6">
      <c r="E694" s="1233"/>
      <c r="F694" s="97"/>
    </row>
    <row r="695" spans="5:6">
      <c r="E695" s="1233"/>
      <c r="F695" s="97"/>
    </row>
    <row r="696" spans="5:6">
      <c r="E696" s="1233"/>
      <c r="F696" s="97"/>
    </row>
    <row r="697" spans="5:6">
      <c r="E697" s="1233"/>
      <c r="F697" s="97"/>
    </row>
    <row r="698" spans="5:6">
      <c r="E698" s="1233"/>
      <c r="F698" s="97"/>
    </row>
    <row r="699" spans="5:6">
      <c r="E699" s="1233"/>
      <c r="F699" s="97"/>
    </row>
    <row r="700" spans="5:6">
      <c r="E700" s="1233"/>
      <c r="F700" s="97"/>
    </row>
    <row r="701" spans="5:6">
      <c r="E701" s="1233"/>
      <c r="F701" s="97"/>
    </row>
  </sheetData>
  <sheetProtection algorithmName="SHA-512" hashValue="N+xXN2yVPpsbOI9rAthkJdbJWQat3W7h+Ko2qiIQtZk5syte9bxW5bnelO2KBC9+6zSbcYXUxtvHCuBceB3H3g==" saltValue="a9KnqEyAau/0C90QevEmJA=="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69"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rowBreaks count="1" manualBreakCount="1">
    <brk id="1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58F9B-04A3-42E2-A51F-2B53C1EB5439}">
  <dimension ref="A1:J636"/>
  <sheetViews>
    <sheetView view="pageBreakPreview" topLeftCell="A127" zoomScale="125" zoomScaleNormal="100" zoomScaleSheetLayoutView="90" workbookViewId="0">
      <selection activeCell="B15" sqref="B15:B16"/>
    </sheetView>
  </sheetViews>
  <sheetFormatPr baseColWidth="10" defaultColWidth="8.83203125" defaultRowHeight="14"/>
  <cols>
    <col min="1" max="1" width="4.6640625" style="133" customWidth="1"/>
    <col min="2" max="2" width="40.5" style="133" customWidth="1"/>
    <col min="3" max="3" width="9.33203125" style="133" customWidth="1"/>
    <col min="4" max="4" width="8.33203125" style="131" customWidth="1"/>
    <col min="5" max="5" width="13.6640625" style="1399" customWidth="1"/>
    <col min="6" max="6" width="13.6640625" style="159" customWidth="1"/>
    <col min="7" max="7" width="9.1640625" style="133" customWidth="1"/>
    <col min="8" max="8" width="9.33203125" style="133" customWidth="1"/>
    <col min="9" max="248" width="9.1640625" style="133" customWidth="1"/>
    <col min="249" max="251" width="8.83203125" style="133"/>
    <col min="252" max="252" width="4.6640625" style="133" customWidth="1"/>
    <col min="253" max="253" width="55.6640625" style="133" customWidth="1"/>
    <col min="254" max="254" width="8.33203125" style="133" customWidth="1"/>
    <col min="255" max="258" width="13.6640625" style="133" customWidth="1"/>
    <col min="259" max="259" width="11" style="133" customWidth="1"/>
    <col min="260" max="262" width="9.5" style="133" customWidth="1"/>
    <col min="263" max="263" width="9.1640625" style="133" customWidth="1"/>
    <col min="264" max="264" width="9.33203125" style="133" customWidth="1"/>
    <col min="265" max="504" width="9.1640625" style="133" customWidth="1"/>
    <col min="505" max="507" width="8.83203125" style="133"/>
    <col min="508" max="508" width="4.6640625" style="133" customWidth="1"/>
    <col min="509" max="509" width="55.6640625" style="133" customWidth="1"/>
    <col min="510" max="510" width="8.33203125" style="133" customWidth="1"/>
    <col min="511" max="514" width="13.6640625" style="133" customWidth="1"/>
    <col min="515" max="515" width="11" style="133" customWidth="1"/>
    <col min="516" max="518" width="9.5" style="133" customWidth="1"/>
    <col min="519" max="519" width="9.1640625" style="133" customWidth="1"/>
    <col min="520" max="520" width="9.33203125" style="133" customWidth="1"/>
    <col min="521" max="760" width="9.1640625" style="133" customWidth="1"/>
    <col min="761" max="763" width="8.83203125" style="133"/>
    <col min="764" max="764" width="4.6640625" style="133" customWidth="1"/>
    <col min="765" max="765" width="55.6640625" style="133" customWidth="1"/>
    <col min="766" max="766" width="8.33203125" style="133" customWidth="1"/>
    <col min="767" max="770" width="13.6640625" style="133" customWidth="1"/>
    <col min="771" max="771" width="11" style="133" customWidth="1"/>
    <col min="772" max="774" width="9.5" style="133" customWidth="1"/>
    <col min="775" max="775" width="9.1640625" style="133" customWidth="1"/>
    <col min="776" max="776" width="9.33203125" style="133" customWidth="1"/>
    <col min="777" max="1016" width="9.1640625" style="133" customWidth="1"/>
    <col min="1017" max="1019" width="8.83203125" style="133"/>
    <col min="1020" max="1020" width="4.6640625" style="133" customWidth="1"/>
    <col min="1021" max="1021" width="55.6640625" style="133" customWidth="1"/>
    <col min="1022" max="1022" width="8.33203125" style="133" customWidth="1"/>
    <col min="1023" max="1026" width="13.6640625" style="133" customWidth="1"/>
    <col min="1027" max="1027" width="11" style="133" customWidth="1"/>
    <col min="1028" max="1030" width="9.5" style="133" customWidth="1"/>
    <col min="1031" max="1031" width="9.1640625" style="133" customWidth="1"/>
    <col min="1032" max="1032" width="9.33203125" style="133" customWidth="1"/>
    <col min="1033" max="1272" width="9.1640625" style="133" customWidth="1"/>
    <col min="1273" max="1275" width="8.83203125" style="133"/>
    <col min="1276" max="1276" width="4.6640625" style="133" customWidth="1"/>
    <col min="1277" max="1277" width="55.6640625" style="133" customWidth="1"/>
    <col min="1278" max="1278" width="8.33203125" style="133" customWidth="1"/>
    <col min="1279" max="1282" width="13.6640625" style="133" customWidth="1"/>
    <col min="1283" max="1283" width="11" style="133" customWidth="1"/>
    <col min="1284" max="1286" width="9.5" style="133" customWidth="1"/>
    <col min="1287" max="1287" width="9.1640625" style="133" customWidth="1"/>
    <col min="1288" max="1288" width="9.33203125" style="133" customWidth="1"/>
    <col min="1289" max="1528" width="9.1640625" style="133" customWidth="1"/>
    <col min="1529" max="1531" width="8.83203125" style="133"/>
    <col min="1532" max="1532" width="4.6640625" style="133" customWidth="1"/>
    <col min="1533" max="1533" width="55.6640625" style="133" customWidth="1"/>
    <col min="1534" max="1534" width="8.33203125" style="133" customWidth="1"/>
    <col min="1535" max="1538" width="13.6640625" style="133" customWidth="1"/>
    <col min="1539" max="1539" width="11" style="133" customWidth="1"/>
    <col min="1540" max="1542" width="9.5" style="133" customWidth="1"/>
    <col min="1543" max="1543" width="9.1640625" style="133" customWidth="1"/>
    <col min="1544" max="1544" width="9.33203125" style="133" customWidth="1"/>
    <col min="1545" max="1784" width="9.1640625" style="133" customWidth="1"/>
    <col min="1785" max="1787" width="8.83203125" style="133"/>
    <col min="1788" max="1788" width="4.6640625" style="133" customWidth="1"/>
    <col min="1789" max="1789" width="55.6640625" style="133" customWidth="1"/>
    <col min="1790" max="1790" width="8.33203125" style="133" customWidth="1"/>
    <col min="1791" max="1794" width="13.6640625" style="133" customWidth="1"/>
    <col min="1795" max="1795" width="11" style="133" customWidth="1"/>
    <col min="1796" max="1798" width="9.5" style="133" customWidth="1"/>
    <col min="1799" max="1799" width="9.1640625" style="133" customWidth="1"/>
    <col min="1800" max="1800" width="9.33203125" style="133" customWidth="1"/>
    <col min="1801" max="2040" width="9.1640625" style="133" customWidth="1"/>
    <col min="2041" max="2043" width="8.83203125" style="133"/>
    <col min="2044" max="2044" width="4.6640625" style="133" customWidth="1"/>
    <col min="2045" max="2045" width="55.6640625" style="133" customWidth="1"/>
    <col min="2046" max="2046" width="8.33203125" style="133" customWidth="1"/>
    <col min="2047" max="2050" width="13.6640625" style="133" customWidth="1"/>
    <col min="2051" max="2051" width="11" style="133" customWidth="1"/>
    <col min="2052" max="2054" width="9.5" style="133" customWidth="1"/>
    <col min="2055" max="2055" width="9.1640625" style="133" customWidth="1"/>
    <col min="2056" max="2056" width="9.33203125" style="133" customWidth="1"/>
    <col min="2057" max="2296" width="9.1640625" style="133" customWidth="1"/>
    <col min="2297" max="2299" width="8.83203125" style="133"/>
    <col min="2300" max="2300" width="4.6640625" style="133" customWidth="1"/>
    <col min="2301" max="2301" width="55.6640625" style="133" customWidth="1"/>
    <col min="2302" max="2302" width="8.33203125" style="133" customWidth="1"/>
    <col min="2303" max="2306" width="13.6640625" style="133" customWidth="1"/>
    <col min="2307" max="2307" width="11" style="133" customWidth="1"/>
    <col min="2308" max="2310" width="9.5" style="133" customWidth="1"/>
    <col min="2311" max="2311" width="9.1640625" style="133" customWidth="1"/>
    <col min="2312" max="2312" width="9.33203125" style="133" customWidth="1"/>
    <col min="2313" max="2552" width="9.1640625" style="133" customWidth="1"/>
    <col min="2553" max="2555" width="8.83203125" style="133"/>
    <col min="2556" max="2556" width="4.6640625" style="133" customWidth="1"/>
    <col min="2557" max="2557" width="55.6640625" style="133" customWidth="1"/>
    <col min="2558" max="2558" width="8.33203125" style="133" customWidth="1"/>
    <col min="2559" max="2562" width="13.6640625" style="133" customWidth="1"/>
    <col min="2563" max="2563" width="11" style="133" customWidth="1"/>
    <col min="2564" max="2566" width="9.5" style="133" customWidth="1"/>
    <col min="2567" max="2567" width="9.1640625" style="133" customWidth="1"/>
    <col min="2568" max="2568" width="9.33203125" style="133" customWidth="1"/>
    <col min="2569" max="2808" width="9.1640625" style="133" customWidth="1"/>
    <col min="2809" max="2811" width="8.83203125" style="133"/>
    <col min="2812" max="2812" width="4.6640625" style="133" customWidth="1"/>
    <col min="2813" max="2813" width="55.6640625" style="133" customWidth="1"/>
    <col min="2814" max="2814" width="8.33203125" style="133" customWidth="1"/>
    <col min="2815" max="2818" width="13.6640625" style="133" customWidth="1"/>
    <col min="2819" max="2819" width="11" style="133" customWidth="1"/>
    <col min="2820" max="2822" width="9.5" style="133" customWidth="1"/>
    <col min="2823" max="2823" width="9.1640625" style="133" customWidth="1"/>
    <col min="2824" max="2824" width="9.33203125" style="133" customWidth="1"/>
    <col min="2825" max="3064" width="9.1640625" style="133" customWidth="1"/>
    <col min="3065" max="3067" width="8.83203125" style="133"/>
    <col min="3068" max="3068" width="4.6640625" style="133" customWidth="1"/>
    <col min="3069" max="3069" width="55.6640625" style="133" customWidth="1"/>
    <col min="3070" max="3070" width="8.33203125" style="133" customWidth="1"/>
    <col min="3071" max="3074" width="13.6640625" style="133" customWidth="1"/>
    <col min="3075" max="3075" width="11" style="133" customWidth="1"/>
    <col min="3076" max="3078" width="9.5" style="133" customWidth="1"/>
    <col min="3079" max="3079" width="9.1640625" style="133" customWidth="1"/>
    <col min="3080" max="3080" width="9.33203125" style="133" customWidth="1"/>
    <col min="3081" max="3320" width="9.1640625" style="133" customWidth="1"/>
    <col min="3321" max="3323" width="8.83203125" style="133"/>
    <col min="3324" max="3324" width="4.6640625" style="133" customWidth="1"/>
    <col min="3325" max="3325" width="55.6640625" style="133" customWidth="1"/>
    <col min="3326" max="3326" width="8.33203125" style="133" customWidth="1"/>
    <col min="3327" max="3330" width="13.6640625" style="133" customWidth="1"/>
    <col min="3331" max="3331" width="11" style="133" customWidth="1"/>
    <col min="3332" max="3334" width="9.5" style="133" customWidth="1"/>
    <col min="3335" max="3335" width="9.1640625" style="133" customWidth="1"/>
    <col min="3336" max="3336" width="9.33203125" style="133" customWidth="1"/>
    <col min="3337" max="3576" width="9.1640625" style="133" customWidth="1"/>
    <col min="3577" max="3579" width="8.83203125" style="133"/>
    <col min="3580" max="3580" width="4.6640625" style="133" customWidth="1"/>
    <col min="3581" max="3581" width="55.6640625" style="133" customWidth="1"/>
    <col min="3582" max="3582" width="8.33203125" style="133" customWidth="1"/>
    <col min="3583" max="3586" width="13.6640625" style="133" customWidth="1"/>
    <col min="3587" max="3587" width="11" style="133" customWidth="1"/>
    <col min="3588" max="3590" width="9.5" style="133" customWidth="1"/>
    <col min="3591" max="3591" width="9.1640625" style="133" customWidth="1"/>
    <col min="3592" max="3592" width="9.33203125" style="133" customWidth="1"/>
    <col min="3593" max="3832" width="9.1640625" style="133" customWidth="1"/>
    <col min="3833" max="3835" width="8.83203125" style="133"/>
    <col min="3836" max="3836" width="4.6640625" style="133" customWidth="1"/>
    <col min="3837" max="3837" width="55.6640625" style="133" customWidth="1"/>
    <col min="3838" max="3838" width="8.33203125" style="133" customWidth="1"/>
    <col min="3839" max="3842" width="13.6640625" style="133" customWidth="1"/>
    <col min="3843" max="3843" width="11" style="133" customWidth="1"/>
    <col min="3844" max="3846" width="9.5" style="133" customWidth="1"/>
    <col min="3847" max="3847" width="9.1640625" style="133" customWidth="1"/>
    <col min="3848" max="3848" width="9.33203125" style="133" customWidth="1"/>
    <col min="3849" max="4088" width="9.1640625" style="133" customWidth="1"/>
    <col min="4089" max="4091" width="8.83203125" style="133"/>
    <col min="4092" max="4092" width="4.6640625" style="133" customWidth="1"/>
    <col min="4093" max="4093" width="55.6640625" style="133" customWidth="1"/>
    <col min="4094" max="4094" width="8.33203125" style="133" customWidth="1"/>
    <col min="4095" max="4098" width="13.6640625" style="133" customWidth="1"/>
    <col min="4099" max="4099" width="11" style="133" customWidth="1"/>
    <col min="4100" max="4102" width="9.5" style="133" customWidth="1"/>
    <col min="4103" max="4103" width="9.1640625" style="133" customWidth="1"/>
    <col min="4104" max="4104" width="9.33203125" style="133" customWidth="1"/>
    <col min="4105" max="4344" width="9.1640625" style="133" customWidth="1"/>
    <col min="4345" max="4347" width="8.83203125" style="133"/>
    <col min="4348" max="4348" width="4.6640625" style="133" customWidth="1"/>
    <col min="4349" max="4349" width="55.6640625" style="133" customWidth="1"/>
    <col min="4350" max="4350" width="8.33203125" style="133" customWidth="1"/>
    <col min="4351" max="4354" width="13.6640625" style="133" customWidth="1"/>
    <col min="4355" max="4355" width="11" style="133" customWidth="1"/>
    <col min="4356" max="4358" width="9.5" style="133" customWidth="1"/>
    <col min="4359" max="4359" width="9.1640625" style="133" customWidth="1"/>
    <col min="4360" max="4360" width="9.33203125" style="133" customWidth="1"/>
    <col min="4361" max="4600" width="9.1640625" style="133" customWidth="1"/>
    <col min="4601" max="4603" width="8.83203125" style="133"/>
    <col min="4604" max="4604" width="4.6640625" style="133" customWidth="1"/>
    <col min="4605" max="4605" width="55.6640625" style="133" customWidth="1"/>
    <col min="4606" max="4606" width="8.33203125" style="133" customWidth="1"/>
    <col min="4607" max="4610" width="13.6640625" style="133" customWidth="1"/>
    <col min="4611" max="4611" width="11" style="133" customWidth="1"/>
    <col min="4612" max="4614" width="9.5" style="133" customWidth="1"/>
    <col min="4615" max="4615" width="9.1640625" style="133" customWidth="1"/>
    <col min="4616" max="4616" width="9.33203125" style="133" customWidth="1"/>
    <col min="4617" max="4856" width="9.1640625" style="133" customWidth="1"/>
    <col min="4857" max="4859" width="8.83203125" style="133"/>
    <col min="4860" max="4860" width="4.6640625" style="133" customWidth="1"/>
    <col min="4861" max="4861" width="55.6640625" style="133" customWidth="1"/>
    <col min="4862" max="4862" width="8.33203125" style="133" customWidth="1"/>
    <col min="4863" max="4866" width="13.6640625" style="133" customWidth="1"/>
    <col min="4867" max="4867" width="11" style="133" customWidth="1"/>
    <col min="4868" max="4870" width="9.5" style="133" customWidth="1"/>
    <col min="4871" max="4871" width="9.1640625" style="133" customWidth="1"/>
    <col min="4872" max="4872" width="9.33203125" style="133" customWidth="1"/>
    <col min="4873" max="5112" width="9.1640625" style="133" customWidth="1"/>
    <col min="5113" max="5115" width="8.83203125" style="133"/>
    <col min="5116" max="5116" width="4.6640625" style="133" customWidth="1"/>
    <col min="5117" max="5117" width="55.6640625" style="133" customWidth="1"/>
    <col min="5118" max="5118" width="8.33203125" style="133" customWidth="1"/>
    <col min="5119" max="5122" width="13.6640625" style="133" customWidth="1"/>
    <col min="5123" max="5123" width="11" style="133" customWidth="1"/>
    <col min="5124" max="5126" width="9.5" style="133" customWidth="1"/>
    <col min="5127" max="5127" width="9.1640625" style="133" customWidth="1"/>
    <col min="5128" max="5128" width="9.33203125" style="133" customWidth="1"/>
    <col min="5129" max="5368" width="9.1640625" style="133" customWidth="1"/>
    <col min="5369" max="5371" width="8.83203125" style="133"/>
    <col min="5372" max="5372" width="4.6640625" style="133" customWidth="1"/>
    <col min="5373" max="5373" width="55.6640625" style="133" customWidth="1"/>
    <col min="5374" max="5374" width="8.33203125" style="133" customWidth="1"/>
    <col min="5375" max="5378" width="13.6640625" style="133" customWidth="1"/>
    <col min="5379" max="5379" width="11" style="133" customWidth="1"/>
    <col min="5380" max="5382" width="9.5" style="133" customWidth="1"/>
    <col min="5383" max="5383" width="9.1640625" style="133" customWidth="1"/>
    <col min="5384" max="5384" width="9.33203125" style="133" customWidth="1"/>
    <col min="5385" max="5624" width="9.1640625" style="133" customWidth="1"/>
    <col min="5625" max="5627" width="8.83203125" style="133"/>
    <col min="5628" max="5628" width="4.6640625" style="133" customWidth="1"/>
    <col min="5629" max="5629" width="55.6640625" style="133" customWidth="1"/>
    <col min="5630" max="5630" width="8.33203125" style="133" customWidth="1"/>
    <col min="5631" max="5634" width="13.6640625" style="133" customWidth="1"/>
    <col min="5635" max="5635" width="11" style="133" customWidth="1"/>
    <col min="5636" max="5638" width="9.5" style="133" customWidth="1"/>
    <col min="5639" max="5639" width="9.1640625" style="133" customWidth="1"/>
    <col min="5640" max="5640" width="9.33203125" style="133" customWidth="1"/>
    <col min="5641" max="5880" width="9.1640625" style="133" customWidth="1"/>
    <col min="5881" max="5883" width="8.83203125" style="133"/>
    <col min="5884" max="5884" width="4.6640625" style="133" customWidth="1"/>
    <col min="5885" max="5885" width="55.6640625" style="133" customWidth="1"/>
    <col min="5886" max="5886" width="8.33203125" style="133" customWidth="1"/>
    <col min="5887" max="5890" width="13.6640625" style="133" customWidth="1"/>
    <col min="5891" max="5891" width="11" style="133" customWidth="1"/>
    <col min="5892" max="5894" width="9.5" style="133" customWidth="1"/>
    <col min="5895" max="5895" width="9.1640625" style="133" customWidth="1"/>
    <col min="5896" max="5896" width="9.33203125" style="133" customWidth="1"/>
    <col min="5897" max="6136" width="9.1640625" style="133" customWidth="1"/>
    <col min="6137" max="6139" width="8.83203125" style="133"/>
    <col min="6140" max="6140" width="4.6640625" style="133" customWidth="1"/>
    <col min="6141" max="6141" width="55.6640625" style="133" customWidth="1"/>
    <col min="6142" max="6142" width="8.33203125" style="133" customWidth="1"/>
    <col min="6143" max="6146" width="13.6640625" style="133" customWidth="1"/>
    <col min="6147" max="6147" width="11" style="133" customWidth="1"/>
    <col min="6148" max="6150" width="9.5" style="133" customWidth="1"/>
    <col min="6151" max="6151" width="9.1640625" style="133" customWidth="1"/>
    <col min="6152" max="6152" width="9.33203125" style="133" customWidth="1"/>
    <col min="6153" max="6392" width="9.1640625" style="133" customWidth="1"/>
    <col min="6393" max="6395" width="8.83203125" style="133"/>
    <col min="6396" max="6396" width="4.6640625" style="133" customWidth="1"/>
    <col min="6397" max="6397" width="55.6640625" style="133" customWidth="1"/>
    <col min="6398" max="6398" width="8.33203125" style="133" customWidth="1"/>
    <col min="6399" max="6402" width="13.6640625" style="133" customWidth="1"/>
    <col min="6403" max="6403" width="11" style="133" customWidth="1"/>
    <col min="6404" max="6406" width="9.5" style="133" customWidth="1"/>
    <col min="6407" max="6407" width="9.1640625" style="133" customWidth="1"/>
    <col min="6408" max="6408" width="9.33203125" style="133" customWidth="1"/>
    <col min="6409" max="6648" width="9.1640625" style="133" customWidth="1"/>
    <col min="6649" max="6651" width="8.83203125" style="133"/>
    <col min="6652" max="6652" width="4.6640625" style="133" customWidth="1"/>
    <col min="6653" max="6653" width="55.6640625" style="133" customWidth="1"/>
    <col min="6654" max="6654" width="8.33203125" style="133" customWidth="1"/>
    <col min="6655" max="6658" width="13.6640625" style="133" customWidth="1"/>
    <col min="6659" max="6659" width="11" style="133" customWidth="1"/>
    <col min="6660" max="6662" width="9.5" style="133" customWidth="1"/>
    <col min="6663" max="6663" width="9.1640625" style="133" customWidth="1"/>
    <col min="6664" max="6664" width="9.33203125" style="133" customWidth="1"/>
    <col min="6665" max="6904" width="9.1640625" style="133" customWidth="1"/>
    <col min="6905" max="6907" width="8.83203125" style="133"/>
    <col min="6908" max="6908" width="4.6640625" style="133" customWidth="1"/>
    <col min="6909" max="6909" width="55.6640625" style="133" customWidth="1"/>
    <col min="6910" max="6910" width="8.33203125" style="133" customWidth="1"/>
    <col min="6911" max="6914" width="13.6640625" style="133" customWidth="1"/>
    <col min="6915" max="6915" width="11" style="133" customWidth="1"/>
    <col min="6916" max="6918" width="9.5" style="133" customWidth="1"/>
    <col min="6919" max="6919" width="9.1640625" style="133" customWidth="1"/>
    <col min="6920" max="6920" width="9.33203125" style="133" customWidth="1"/>
    <col min="6921" max="7160" width="9.1640625" style="133" customWidth="1"/>
    <col min="7161" max="7163" width="8.83203125" style="133"/>
    <col min="7164" max="7164" width="4.6640625" style="133" customWidth="1"/>
    <col min="7165" max="7165" width="55.6640625" style="133" customWidth="1"/>
    <col min="7166" max="7166" width="8.33203125" style="133" customWidth="1"/>
    <col min="7167" max="7170" width="13.6640625" style="133" customWidth="1"/>
    <col min="7171" max="7171" width="11" style="133" customWidth="1"/>
    <col min="7172" max="7174" width="9.5" style="133" customWidth="1"/>
    <col min="7175" max="7175" width="9.1640625" style="133" customWidth="1"/>
    <col min="7176" max="7176" width="9.33203125" style="133" customWidth="1"/>
    <col min="7177" max="7416" width="9.1640625" style="133" customWidth="1"/>
    <col min="7417" max="7419" width="8.83203125" style="133"/>
    <col min="7420" max="7420" width="4.6640625" style="133" customWidth="1"/>
    <col min="7421" max="7421" width="55.6640625" style="133" customWidth="1"/>
    <col min="7422" max="7422" width="8.33203125" style="133" customWidth="1"/>
    <col min="7423" max="7426" width="13.6640625" style="133" customWidth="1"/>
    <col min="7427" max="7427" width="11" style="133" customWidth="1"/>
    <col min="7428" max="7430" width="9.5" style="133" customWidth="1"/>
    <col min="7431" max="7431" width="9.1640625" style="133" customWidth="1"/>
    <col min="7432" max="7432" width="9.33203125" style="133" customWidth="1"/>
    <col min="7433" max="7672" width="9.1640625" style="133" customWidth="1"/>
    <col min="7673" max="7675" width="8.83203125" style="133"/>
    <col min="7676" max="7676" width="4.6640625" style="133" customWidth="1"/>
    <col min="7677" max="7677" width="55.6640625" style="133" customWidth="1"/>
    <col min="7678" max="7678" width="8.33203125" style="133" customWidth="1"/>
    <col min="7679" max="7682" width="13.6640625" style="133" customWidth="1"/>
    <col min="7683" max="7683" width="11" style="133" customWidth="1"/>
    <col min="7684" max="7686" width="9.5" style="133" customWidth="1"/>
    <col min="7687" max="7687" width="9.1640625" style="133" customWidth="1"/>
    <col min="7688" max="7688" width="9.33203125" style="133" customWidth="1"/>
    <col min="7689" max="7928" width="9.1640625" style="133" customWidth="1"/>
    <col min="7929" max="7931" width="8.83203125" style="133"/>
    <col min="7932" max="7932" width="4.6640625" style="133" customWidth="1"/>
    <col min="7933" max="7933" width="55.6640625" style="133" customWidth="1"/>
    <col min="7934" max="7934" width="8.33203125" style="133" customWidth="1"/>
    <col min="7935" max="7938" width="13.6640625" style="133" customWidth="1"/>
    <col min="7939" max="7939" width="11" style="133" customWidth="1"/>
    <col min="7940" max="7942" width="9.5" style="133" customWidth="1"/>
    <col min="7943" max="7943" width="9.1640625" style="133" customWidth="1"/>
    <col min="7944" max="7944" width="9.33203125" style="133" customWidth="1"/>
    <col min="7945" max="8184" width="9.1640625" style="133" customWidth="1"/>
    <col min="8185" max="8187" width="8.83203125" style="133"/>
    <col min="8188" max="8188" width="4.6640625" style="133" customWidth="1"/>
    <col min="8189" max="8189" width="55.6640625" style="133" customWidth="1"/>
    <col min="8190" max="8190" width="8.33203125" style="133" customWidth="1"/>
    <col min="8191" max="8194" width="13.6640625" style="133" customWidth="1"/>
    <col min="8195" max="8195" width="11" style="133" customWidth="1"/>
    <col min="8196" max="8198" width="9.5" style="133" customWidth="1"/>
    <col min="8199" max="8199" width="9.1640625" style="133" customWidth="1"/>
    <col min="8200" max="8200" width="9.33203125" style="133" customWidth="1"/>
    <col min="8201" max="8440" width="9.1640625" style="133" customWidth="1"/>
    <col min="8441" max="8443" width="8.83203125" style="133"/>
    <col min="8444" max="8444" width="4.6640625" style="133" customWidth="1"/>
    <col min="8445" max="8445" width="55.6640625" style="133" customWidth="1"/>
    <col min="8446" max="8446" width="8.33203125" style="133" customWidth="1"/>
    <col min="8447" max="8450" width="13.6640625" style="133" customWidth="1"/>
    <col min="8451" max="8451" width="11" style="133" customWidth="1"/>
    <col min="8452" max="8454" width="9.5" style="133" customWidth="1"/>
    <col min="8455" max="8455" width="9.1640625" style="133" customWidth="1"/>
    <col min="8456" max="8456" width="9.33203125" style="133" customWidth="1"/>
    <col min="8457" max="8696" width="9.1640625" style="133" customWidth="1"/>
    <col min="8697" max="8699" width="8.83203125" style="133"/>
    <col min="8700" max="8700" width="4.6640625" style="133" customWidth="1"/>
    <col min="8701" max="8701" width="55.6640625" style="133" customWidth="1"/>
    <col min="8702" max="8702" width="8.33203125" style="133" customWidth="1"/>
    <col min="8703" max="8706" width="13.6640625" style="133" customWidth="1"/>
    <col min="8707" max="8707" width="11" style="133" customWidth="1"/>
    <col min="8708" max="8710" width="9.5" style="133" customWidth="1"/>
    <col min="8711" max="8711" width="9.1640625" style="133" customWidth="1"/>
    <col min="8712" max="8712" width="9.33203125" style="133" customWidth="1"/>
    <col min="8713" max="8952" width="9.1640625" style="133" customWidth="1"/>
    <col min="8953" max="8955" width="8.83203125" style="133"/>
    <col min="8956" max="8956" width="4.6640625" style="133" customWidth="1"/>
    <col min="8957" max="8957" width="55.6640625" style="133" customWidth="1"/>
    <col min="8958" max="8958" width="8.33203125" style="133" customWidth="1"/>
    <col min="8959" max="8962" width="13.6640625" style="133" customWidth="1"/>
    <col min="8963" max="8963" width="11" style="133" customWidth="1"/>
    <col min="8964" max="8966" width="9.5" style="133" customWidth="1"/>
    <col min="8967" max="8967" width="9.1640625" style="133" customWidth="1"/>
    <col min="8968" max="8968" width="9.33203125" style="133" customWidth="1"/>
    <col min="8969" max="9208" width="9.1640625" style="133" customWidth="1"/>
    <col min="9209" max="9211" width="8.83203125" style="133"/>
    <col min="9212" max="9212" width="4.6640625" style="133" customWidth="1"/>
    <col min="9213" max="9213" width="55.6640625" style="133" customWidth="1"/>
    <col min="9214" max="9214" width="8.33203125" style="133" customWidth="1"/>
    <col min="9215" max="9218" width="13.6640625" style="133" customWidth="1"/>
    <col min="9219" max="9219" width="11" style="133" customWidth="1"/>
    <col min="9220" max="9222" width="9.5" style="133" customWidth="1"/>
    <col min="9223" max="9223" width="9.1640625" style="133" customWidth="1"/>
    <col min="9224" max="9224" width="9.33203125" style="133" customWidth="1"/>
    <col min="9225" max="9464" width="9.1640625" style="133" customWidth="1"/>
    <col min="9465" max="9467" width="8.83203125" style="133"/>
    <col min="9468" max="9468" width="4.6640625" style="133" customWidth="1"/>
    <col min="9469" max="9469" width="55.6640625" style="133" customWidth="1"/>
    <col min="9470" max="9470" width="8.33203125" style="133" customWidth="1"/>
    <col min="9471" max="9474" width="13.6640625" style="133" customWidth="1"/>
    <col min="9475" max="9475" width="11" style="133" customWidth="1"/>
    <col min="9476" max="9478" width="9.5" style="133" customWidth="1"/>
    <col min="9479" max="9479" width="9.1640625" style="133" customWidth="1"/>
    <col min="9480" max="9480" width="9.33203125" style="133" customWidth="1"/>
    <col min="9481" max="9720" width="9.1640625" style="133" customWidth="1"/>
    <col min="9721" max="9723" width="8.83203125" style="133"/>
    <col min="9724" max="9724" width="4.6640625" style="133" customWidth="1"/>
    <col min="9725" max="9725" width="55.6640625" style="133" customWidth="1"/>
    <col min="9726" max="9726" width="8.33203125" style="133" customWidth="1"/>
    <col min="9727" max="9730" width="13.6640625" style="133" customWidth="1"/>
    <col min="9731" max="9731" width="11" style="133" customWidth="1"/>
    <col min="9732" max="9734" width="9.5" style="133" customWidth="1"/>
    <col min="9735" max="9735" width="9.1640625" style="133" customWidth="1"/>
    <col min="9736" max="9736" width="9.33203125" style="133" customWidth="1"/>
    <col min="9737" max="9976" width="9.1640625" style="133" customWidth="1"/>
    <col min="9977" max="9979" width="8.83203125" style="133"/>
    <col min="9980" max="9980" width="4.6640625" style="133" customWidth="1"/>
    <col min="9981" max="9981" width="55.6640625" style="133" customWidth="1"/>
    <col min="9982" max="9982" width="8.33203125" style="133" customWidth="1"/>
    <col min="9983" max="9986" width="13.6640625" style="133" customWidth="1"/>
    <col min="9987" max="9987" width="11" style="133" customWidth="1"/>
    <col min="9988" max="9990" width="9.5" style="133" customWidth="1"/>
    <col min="9991" max="9991" width="9.1640625" style="133" customWidth="1"/>
    <col min="9992" max="9992" width="9.33203125" style="133" customWidth="1"/>
    <col min="9993" max="10232" width="9.1640625" style="133" customWidth="1"/>
    <col min="10233" max="10235" width="8.83203125" style="133"/>
    <col min="10236" max="10236" width="4.6640625" style="133" customWidth="1"/>
    <col min="10237" max="10237" width="55.6640625" style="133" customWidth="1"/>
    <col min="10238" max="10238" width="8.33203125" style="133" customWidth="1"/>
    <col min="10239" max="10242" width="13.6640625" style="133" customWidth="1"/>
    <col min="10243" max="10243" width="11" style="133" customWidth="1"/>
    <col min="10244" max="10246" width="9.5" style="133" customWidth="1"/>
    <col min="10247" max="10247" width="9.1640625" style="133" customWidth="1"/>
    <col min="10248" max="10248" width="9.33203125" style="133" customWidth="1"/>
    <col min="10249" max="10488" width="9.1640625" style="133" customWidth="1"/>
    <col min="10489" max="10491" width="8.83203125" style="133"/>
    <col min="10492" max="10492" width="4.6640625" style="133" customWidth="1"/>
    <col min="10493" max="10493" width="55.6640625" style="133" customWidth="1"/>
    <col min="10494" max="10494" width="8.33203125" style="133" customWidth="1"/>
    <col min="10495" max="10498" width="13.6640625" style="133" customWidth="1"/>
    <col min="10499" max="10499" width="11" style="133" customWidth="1"/>
    <col min="10500" max="10502" width="9.5" style="133" customWidth="1"/>
    <col min="10503" max="10503" width="9.1640625" style="133" customWidth="1"/>
    <col min="10504" max="10504" width="9.33203125" style="133" customWidth="1"/>
    <col min="10505" max="10744" width="9.1640625" style="133" customWidth="1"/>
    <col min="10745" max="10747" width="8.83203125" style="133"/>
    <col min="10748" max="10748" width="4.6640625" style="133" customWidth="1"/>
    <col min="10749" max="10749" width="55.6640625" style="133" customWidth="1"/>
    <col min="10750" max="10750" width="8.33203125" style="133" customWidth="1"/>
    <col min="10751" max="10754" width="13.6640625" style="133" customWidth="1"/>
    <col min="10755" max="10755" width="11" style="133" customWidth="1"/>
    <col min="10756" max="10758" width="9.5" style="133" customWidth="1"/>
    <col min="10759" max="10759" width="9.1640625" style="133" customWidth="1"/>
    <col min="10760" max="10760" width="9.33203125" style="133" customWidth="1"/>
    <col min="10761" max="11000" width="9.1640625" style="133" customWidth="1"/>
    <col min="11001" max="11003" width="8.83203125" style="133"/>
    <col min="11004" max="11004" width="4.6640625" style="133" customWidth="1"/>
    <col min="11005" max="11005" width="55.6640625" style="133" customWidth="1"/>
    <col min="11006" max="11006" width="8.33203125" style="133" customWidth="1"/>
    <col min="11007" max="11010" width="13.6640625" style="133" customWidth="1"/>
    <col min="11011" max="11011" width="11" style="133" customWidth="1"/>
    <col min="11012" max="11014" width="9.5" style="133" customWidth="1"/>
    <col min="11015" max="11015" width="9.1640625" style="133" customWidth="1"/>
    <col min="11016" max="11016" width="9.33203125" style="133" customWidth="1"/>
    <col min="11017" max="11256" width="9.1640625" style="133" customWidth="1"/>
    <col min="11257" max="11259" width="8.83203125" style="133"/>
    <col min="11260" max="11260" width="4.6640625" style="133" customWidth="1"/>
    <col min="11261" max="11261" width="55.6640625" style="133" customWidth="1"/>
    <col min="11262" max="11262" width="8.33203125" style="133" customWidth="1"/>
    <col min="11263" max="11266" width="13.6640625" style="133" customWidth="1"/>
    <col min="11267" max="11267" width="11" style="133" customWidth="1"/>
    <col min="11268" max="11270" width="9.5" style="133" customWidth="1"/>
    <col min="11271" max="11271" width="9.1640625" style="133" customWidth="1"/>
    <col min="11272" max="11272" width="9.33203125" style="133" customWidth="1"/>
    <col min="11273" max="11512" width="9.1640625" style="133" customWidth="1"/>
    <col min="11513" max="11515" width="8.83203125" style="133"/>
    <col min="11516" max="11516" width="4.6640625" style="133" customWidth="1"/>
    <col min="11517" max="11517" width="55.6640625" style="133" customWidth="1"/>
    <col min="11518" max="11518" width="8.33203125" style="133" customWidth="1"/>
    <col min="11519" max="11522" width="13.6640625" style="133" customWidth="1"/>
    <col min="11523" max="11523" width="11" style="133" customWidth="1"/>
    <col min="11524" max="11526" width="9.5" style="133" customWidth="1"/>
    <col min="11527" max="11527" width="9.1640625" style="133" customWidth="1"/>
    <col min="11528" max="11528" width="9.33203125" style="133" customWidth="1"/>
    <col min="11529" max="11768" width="9.1640625" style="133" customWidth="1"/>
    <col min="11769" max="11771" width="8.83203125" style="133"/>
    <col min="11772" max="11772" width="4.6640625" style="133" customWidth="1"/>
    <col min="11773" max="11773" width="55.6640625" style="133" customWidth="1"/>
    <col min="11774" max="11774" width="8.33203125" style="133" customWidth="1"/>
    <col min="11775" max="11778" width="13.6640625" style="133" customWidth="1"/>
    <col min="11779" max="11779" width="11" style="133" customWidth="1"/>
    <col min="11780" max="11782" width="9.5" style="133" customWidth="1"/>
    <col min="11783" max="11783" width="9.1640625" style="133" customWidth="1"/>
    <col min="11784" max="11784" width="9.33203125" style="133" customWidth="1"/>
    <col min="11785" max="12024" width="9.1640625" style="133" customWidth="1"/>
    <col min="12025" max="12027" width="8.83203125" style="133"/>
    <col min="12028" max="12028" width="4.6640625" style="133" customWidth="1"/>
    <col min="12029" max="12029" width="55.6640625" style="133" customWidth="1"/>
    <col min="12030" max="12030" width="8.33203125" style="133" customWidth="1"/>
    <col min="12031" max="12034" width="13.6640625" style="133" customWidth="1"/>
    <col min="12035" max="12035" width="11" style="133" customWidth="1"/>
    <col min="12036" max="12038" width="9.5" style="133" customWidth="1"/>
    <col min="12039" max="12039" width="9.1640625" style="133" customWidth="1"/>
    <col min="12040" max="12040" width="9.33203125" style="133" customWidth="1"/>
    <col min="12041" max="12280" width="9.1640625" style="133" customWidth="1"/>
    <col min="12281" max="12283" width="8.83203125" style="133"/>
    <col min="12284" max="12284" width="4.6640625" style="133" customWidth="1"/>
    <col min="12285" max="12285" width="55.6640625" style="133" customWidth="1"/>
    <col min="12286" max="12286" width="8.33203125" style="133" customWidth="1"/>
    <col min="12287" max="12290" width="13.6640625" style="133" customWidth="1"/>
    <col min="12291" max="12291" width="11" style="133" customWidth="1"/>
    <col min="12292" max="12294" width="9.5" style="133" customWidth="1"/>
    <col min="12295" max="12295" width="9.1640625" style="133" customWidth="1"/>
    <col min="12296" max="12296" width="9.33203125" style="133" customWidth="1"/>
    <col min="12297" max="12536" width="9.1640625" style="133" customWidth="1"/>
    <col min="12537" max="12539" width="8.83203125" style="133"/>
    <col min="12540" max="12540" width="4.6640625" style="133" customWidth="1"/>
    <col min="12541" max="12541" width="55.6640625" style="133" customWidth="1"/>
    <col min="12542" max="12542" width="8.33203125" style="133" customWidth="1"/>
    <col min="12543" max="12546" width="13.6640625" style="133" customWidth="1"/>
    <col min="12547" max="12547" width="11" style="133" customWidth="1"/>
    <col min="12548" max="12550" width="9.5" style="133" customWidth="1"/>
    <col min="12551" max="12551" width="9.1640625" style="133" customWidth="1"/>
    <col min="12552" max="12552" width="9.33203125" style="133" customWidth="1"/>
    <col min="12553" max="12792" width="9.1640625" style="133" customWidth="1"/>
    <col min="12793" max="12795" width="8.83203125" style="133"/>
    <col min="12796" max="12796" width="4.6640625" style="133" customWidth="1"/>
    <col min="12797" max="12797" width="55.6640625" style="133" customWidth="1"/>
    <col min="12798" max="12798" width="8.33203125" style="133" customWidth="1"/>
    <col min="12799" max="12802" width="13.6640625" style="133" customWidth="1"/>
    <col min="12803" max="12803" width="11" style="133" customWidth="1"/>
    <col min="12804" max="12806" width="9.5" style="133" customWidth="1"/>
    <col min="12807" max="12807" width="9.1640625" style="133" customWidth="1"/>
    <col min="12808" max="12808" width="9.33203125" style="133" customWidth="1"/>
    <col min="12809" max="13048" width="9.1640625" style="133" customWidth="1"/>
    <col min="13049" max="13051" width="8.83203125" style="133"/>
    <col min="13052" max="13052" width="4.6640625" style="133" customWidth="1"/>
    <col min="13053" max="13053" width="55.6640625" style="133" customWidth="1"/>
    <col min="13054" max="13054" width="8.33203125" style="133" customWidth="1"/>
    <col min="13055" max="13058" width="13.6640625" style="133" customWidth="1"/>
    <col min="13059" max="13059" width="11" style="133" customWidth="1"/>
    <col min="13060" max="13062" width="9.5" style="133" customWidth="1"/>
    <col min="13063" max="13063" width="9.1640625" style="133" customWidth="1"/>
    <col min="13064" max="13064" width="9.33203125" style="133" customWidth="1"/>
    <col min="13065" max="13304" width="9.1640625" style="133" customWidth="1"/>
    <col min="13305" max="13307" width="8.83203125" style="133"/>
    <col min="13308" max="13308" width="4.6640625" style="133" customWidth="1"/>
    <col min="13309" max="13309" width="55.6640625" style="133" customWidth="1"/>
    <col min="13310" max="13310" width="8.33203125" style="133" customWidth="1"/>
    <col min="13311" max="13314" width="13.6640625" style="133" customWidth="1"/>
    <col min="13315" max="13315" width="11" style="133" customWidth="1"/>
    <col min="13316" max="13318" width="9.5" style="133" customWidth="1"/>
    <col min="13319" max="13319" width="9.1640625" style="133" customWidth="1"/>
    <col min="13320" max="13320" width="9.33203125" style="133" customWidth="1"/>
    <col min="13321" max="13560" width="9.1640625" style="133" customWidth="1"/>
    <col min="13561" max="13563" width="8.83203125" style="133"/>
    <col min="13564" max="13564" width="4.6640625" style="133" customWidth="1"/>
    <col min="13565" max="13565" width="55.6640625" style="133" customWidth="1"/>
    <col min="13566" max="13566" width="8.33203125" style="133" customWidth="1"/>
    <col min="13567" max="13570" width="13.6640625" style="133" customWidth="1"/>
    <col min="13571" max="13571" width="11" style="133" customWidth="1"/>
    <col min="13572" max="13574" width="9.5" style="133" customWidth="1"/>
    <col min="13575" max="13575" width="9.1640625" style="133" customWidth="1"/>
    <col min="13576" max="13576" width="9.33203125" style="133" customWidth="1"/>
    <col min="13577" max="13816" width="9.1640625" style="133" customWidth="1"/>
    <col min="13817" max="13819" width="8.83203125" style="133"/>
    <col min="13820" max="13820" width="4.6640625" style="133" customWidth="1"/>
    <col min="13821" max="13821" width="55.6640625" style="133" customWidth="1"/>
    <col min="13822" max="13822" width="8.33203125" style="133" customWidth="1"/>
    <col min="13823" max="13826" width="13.6640625" style="133" customWidth="1"/>
    <col min="13827" max="13827" width="11" style="133" customWidth="1"/>
    <col min="13828" max="13830" width="9.5" style="133" customWidth="1"/>
    <col min="13831" max="13831" width="9.1640625" style="133" customWidth="1"/>
    <col min="13832" max="13832" width="9.33203125" style="133" customWidth="1"/>
    <col min="13833" max="14072" width="9.1640625" style="133" customWidth="1"/>
    <col min="14073" max="14075" width="8.83203125" style="133"/>
    <col min="14076" max="14076" width="4.6640625" style="133" customWidth="1"/>
    <col min="14077" max="14077" width="55.6640625" style="133" customWidth="1"/>
    <col min="14078" max="14078" width="8.33203125" style="133" customWidth="1"/>
    <col min="14079" max="14082" width="13.6640625" style="133" customWidth="1"/>
    <col min="14083" max="14083" width="11" style="133" customWidth="1"/>
    <col min="14084" max="14086" width="9.5" style="133" customWidth="1"/>
    <col min="14087" max="14087" width="9.1640625" style="133" customWidth="1"/>
    <col min="14088" max="14088" width="9.33203125" style="133" customWidth="1"/>
    <col min="14089" max="14328" width="9.1640625" style="133" customWidth="1"/>
    <col min="14329" max="14331" width="8.83203125" style="133"/>
    <col min="14332" max="14332" width="4.6640625" style="133" customWidth="1"/>
    <col min="14333" max="14333" width="55.6640625" style="133" customWidth="1"/>
    <col min="14334" max="14334" width="8.33203125" style="133" customWidth="1"/>
    <col min="14335" max="14338" width="13.6640625" style="133" customWidth="1"/>
    <col min="14339" max="14339" width="11" style="133" customWidth="1"/>
    <col min="14340" max="14342" width="9.5" style="133" customWidth="1"/>
    <col min="14343" max="14343" width="9.1640625" style="133" customWidth="1"/>
    <col min="14344" max="14344" width="9.33203125" style="133" customWidth="1"/>
    <col min="14345" max="14584" width="9.1640625" style="133" customWidth="1"/>
    <col min="14585" max="14587" width="8.83203125" style="133"/>
    <col min="14588" max="14588" width="4.6640625" style="133" customWidth="1"/>
    <col min="14589" max="14589" width="55.6640625" style="133" customWidth="1"/>
    <col min="14590" max="14590" width="8.33203125" style="133" customWidth="1"/>
    <col min="14591" max="14594" width="13.6640625" style="133" customWidth="1"/>
    <col min="14595" max="14595" width="11" style="133" customWidth="1"/>
    <col min="14596" max="14598" width="9.5" style="133" customWidth="1"/>
    <col min="14599" max="14599" width="9.1640625" style="133" customWidth="1"/>
    <col min="14600" max="14600" width="9.33203125" style="133" customWidth="1"/>
    <col min="14601" max="14840" width="9.1640625" style="133" customWidth="1"/>
    <col min="14841" max="14843" width="8.83203125" style="133"/>
    <col min="14844" max="14844" width="4.6640625" style="133" customWidth="1"/>
    <col min="14845" max="14845" width="55.6640625" style="133" customWidth="1"/>
    <col min="14846" max="14846" width="8.33203125" style="133" customWidth="1"/>
    <col min="14847" max="14850" width="13.6640625" style="133" customWidth="1"/>
    <col min="14851" max="14851" width="11" style="133" customWidth="1"/>
    <col min="14852" max="14854" width="9.5" style="133" customWidth="1"/>
    <col min="14855" max="14855" width="9.1640625" style="133" customWidth="1"/>
    <col min="14856" max="14856" width="9.33203125" style="133" customWidth="1"/>
    <col min="14857" max="15096" width="9.1640625" style="133" customWidth="1"/>
    <col min="15097" max="15099" width="8.83203125" style="133"/>
    <col min="15100" max="15100" width="4.6640625" style="133" customWidth="1"/>
    <col min="15101" max="15101" width="55.6640625" style="133" customWidth="1"/>
    <col min="15102" max="15102" width="8.33203125" style="133" customWidth="1"/>
    <col min="15103" max="15106" width="13.6640625" style="133" customWidth="1"/>
    <col min="15107" max="15107" width="11" style="133" customWidth="1"/>
    <col min="15108" max="15110" width="9.5" style="133" customWidth="1"/>
    <col min="15111" max="15111" width="9.1640625" style="133" customWidth="1"/>
    <col min="15112" max="15112" width="9.33203125" style="133" customWidth="1"/>
    <col min="15113" max="15352" width="9.1640625" style="133" customWidth="1"/>
    <col min="15353" max="15355" width="8.83203125" style="133"/>
    <col min="15356" max="15356" width="4.6640625" style="133" customWidth="1"/>
    <col min="15357" max="15357" width="55.6640625" style="133" customWidth="1"/>
    <col min="15358" max="15358" width="8.33203125" style="133" customWidth="1"/>
    <col min="15359" max="15362" width="13.6640625" style="133" customWidth="1"/>
    <col min="15363" max="15363" width="11" style="133" customWidth="1"/>
    <col min="15364" max="15366" width="9.5" style="133" customWidth="1"/>
    <col min="15367" max="15367" width="9.1640625" style="133" customWidth="1"/>
    <col min="15368" max="15368" width="9.33203125" style="133" customWidth="1"/>
    <col min="15369" max="15608" width="9.1640625" style="133" customWidth="1"/>
    <col min="15609" max="15611" width="8.83203125" style="133"/>
    <col min="15612" max="15612" width="4.6640625" style="133" customWidth="1"/>
    <col min="15613" max="15613" width="55.6640625" style="133" customWidth="1"/>
    <col min="15614" max="15614" width="8.33203125" style="133" customWidth="1"/>
    <col min="15615" max="15618" width="13.6640625" style="133" customWidth="1"/>
    <col min="15619" max="15619" width="11" style="133" customWidth="1"/>
    <col min="15620" max="15622" width="9.5" style="133" customWidth="1"/>
    <col min="15623" max="15623" width="9.1640625" style="133" customWidth="1"/>
    <col min="15624" max="15624" width="9.33203125" style="133" customWidth="1"/>
    <col min="15625" max="15864" width="9.1640625" style="133" customWidth="1"/>
    <col min="15865" max="15867" width="8.83203125" style="133"/>
    <col min="15868" max="15868" width="4.6640625" style="133" customWidth="1"/>
    <col min="15869" max="15869" width="55.6640625" style="133" customWidth="1"/>
    <col min="15870" max="15870" width="8.33203125" style="133" customWidth="1"/>
    <col min="15871" max="15874" width="13.6640625" style="133" customWidth="1"/>
    <col min="15875" max="15875" width="11" style="133" customWidth="1"/>
    <col min="15876" max="15878" width="9.5" style="133" customWidth="1"/>
    <col min="15879" max="15879" width="9.1640625" style="133" customWidth="1"/>
    <col min="15880" max="15880" width="9.33203125" style="133" customWidth="1"/>
    <col min="15881" max="16120" width="9.1640625" style="133" customWidth="1"/>
    <col min="16121" max="16123" width="8.83203125" style="133"/>
    <col min="16124" max="16124" width="4.6640625" style="133" customWidth="1"/>
    <col min="16125" max="16125" width="55.6640625" style="133" customWidth="1"/>
    <col min="16126" max="16126" width="8.33203125" style="133" customWidth="1"/>
    <col min="16127" max="16130" width="13.6640625" style="133" customWidth="1"/>
    <col min="16131" max="16131" width="11" style="133" customWidth="1"/>
    <col min="16132" max="16134" width="9.5" style="133" customWidth="1"/>
    <col min="16135" max="16135" width="9.1640625" style="133" customWidth="1"/>
    <col min="16136" max="16136" width="9.33203125" style="133" customWidth="1"/>
    <col min="16137" max="16376" width="9.1640625" style="133" customWidth="1"/>
    <col min="16377" max="16384" width="8.83203125" style="133"/>
  </cols>
  <sheetData>
    <row r="1" spans="1:9" s="18" customFormat="1">
      <c r="A1" s="128"/>
      <c r="B1" s="3" t="str">
        <f>NASLOVNICA!B13</f>
        <v>Občina Vojnik Keršova ulica 8, 3212 Vojnik</v>
      </c>
      <c r="C1" s="72"/>
      <c r="D1" s="73"/>
      <c r="E1" s="1398"/>
      <c r="F1" s="75"/>
      <c r="G1" s="74"/>
      <c r="H1" s="75"/>
    </row>
    <row r="2" spans="1:9" s="18" customFormat="1">
      <c r="A2" s="129"/>
      <c r="B2" s="4" t="str">
        <f>NASLOVNICA!B15</f>
        <v>REKONSTRUKCIJA, ENERGETSKA SANACIJA, ODSTRANITEV IN DOZIDAVA OSNOVNE ŠOLE VOJNIK</v>
      </c>
      <c r="C2" s="72"/>
      <c r="D2" s="73"/>
      <c r="E2" s="1398"/>
      <c r="F2" s="75"/>
      <c r="G2" s="74"/>
      <c r="H2" s="75"/>
    </row>
    <row r="3" spans="1:9" s="18" customFormat="1">
      <c r="A3" s="130"/>
      <c r="B3" s="5" t="str">
        <f>NASLOVNICA!B17</f>
        <v>Št. Načrta : REM-756/2025</v>
      </c>
      <c r="C3" s="72"/>
      <c r="D3" s="73"/>
      <c r="E3" s="1398"/>
      <c r="F3" s="75"/>
      <c r="G3" s="74"/>
      <c r="H3" s="75"/>
    </row>
    <row r="4" spans="1:9">
      <c r="A4" s="1180" t="s">
        <v>12</v>
      </c>
      <c r="B4" s="1182" t="s">
        <v>109</v>
      </c>
      <c r="C4" s="338"/>
      <c r="F4" s="132"/>
    </row>
    <row r="5" spans="1:9">
      <c r="A5" s="1181"/>
      <c r="B5" s="1183"/>
      <c r="C5" s="339"/>
      <c r="D5" s="134"/>
      <c r="E5" s="1400"/>
      <c r="F5" s="135"/>
    </row>
    <row r="6" spans="1:9" s="140" customFormat="1" ht="30">
      <c r="A6" s="136" t="s">
        <v>4</v>
      </c>
      <c r="B6" s="137" t="s">
        <v>15</v>
      </c>
      <c r="C6" s="6" t="s">
        <v>23</v>
      </c>
      <c r="D6" s="138" t="s">
        <v>3</v>
      </c>
      <c r="E6" s="1401" t="s">
        <v>16</v>
      </c>
      <c r="F6" s="139" t="s">
        <v>17</v>
      </c>
    </row>
    <row r="7" spans="1:9" s="140" customFormat="1">
      <c r="A7" s="141"/>
      <c r="B7" s="142"/>
      <c r="C7" s="142"/>
      <c r="D7" s="143"/>
      <c r="E7" s="1402"/>
      <c r="F7" s="144"/>
    </row>
    <row r="8" spans="1:9" s="29" customFormat="1">
      <c r="A8" s="145"/>
      <c r="B8" s="146" t="s">
        <v>26</v>
      </c>
      <c r="C8" s="146"/>
      <c r="D8" s="147"/>
      <c r="E8" s="1403"/>
      <c r="F8" s="148"/>
      <c r="G8" s="148"/>
      <c r="H8" s="149"/>
      <c r="I8" s="150"/>
    </row>
    <row r="9" spans="1:9">
      <c r="A9" s="151"/>
      <c r="B9" s="140"/>
      <c r="C9" s="140"/>
      <c r="E9" s="1404"/>
      <c r="F9" s="152"/>
    </row>
    <row r="10" spans="1:9" s="18" customFormat="1" ht="90">
      <c r="A10" s="306">
        <v>3.01</v>
      </c>
      <c r="B10" s="287" t="s">
        <v>73</v>
      </c>
      <c r="C10" s="213"/>
      <c r="D10" s="213"/>
      <c r="E10" s="1405"/>
      <c r="F10" s="307"/>
      <c r="G10" s="214"/>
      <c r="H10" s="155"/>
    </row>
    <row r="11" spans="1:9" s="18" customFormat="1">
      <c r="A11" s="306"/>
      <c r="B11" s="308" t="s">
        <v>59</v>
      </c>
      <c r="C11" s="213" t="s">
        <v>22</v>
      </c>
      <c r="D11" s="213">
        <v>24</v>
      </c>
      <c r="E11" s="1456"/>
      <c r="F11" s="307">
        <f t="shared" ref="F11:F14" si="0">E11*D11</f>
        <v>0</v>
      </c>
      <c r="G11" s="23"/>
      <c r="H11" s="155"/>
    </row>
    <row r="12" spans="1:9" s="18" customFormat="1">
      <c r="A12" s="306"/>
      <c r="B12" s="308" t="s">
        <v>398</v>
      </c>
      <c r="C12" s="213" t="s">
        <v>22</v>
      </c>
      <c r="D12" s="213">
        <v>72</v>
      </c>
      <c r="E12" s="1456"/>
      <c r="F12" s="307">
        <f t="shared" si="0"/>
        <v>0</v>
      </c>
      <c r="G12" s="23"/>
      <c r="H12" s="155"/>
    </row>
    <row r="13" spans="1:9" s="18" customFormat="1">
      <c r="A13" s="306"/>
      <c r="B13" s="308" t="s">
        <v>401</v>
      </c>
      <c r="C13" s="213" t="s">
        <v>5</v>
      </c>
      <c r="D13" s="213">
        <v>12</v>
      </c>
      <c r="E13" s="1456"/>
      <c r="F13" s="307">
        <f t="shared" si="0"/>
        <v>0</v>
      </c>
      <c r="G13" s="23"/>
      <c r="H13" s="155"/>
    </row>
    <row r="14" spans="1:9" s="18" customFormat="1">
      <c r="A14" s="306"/>
      <c r="B14" s="308" t="s">
        <v>403</v>
      </c>
      <c r="C14" s="213" t="s">
        <v>5</v>
      </c>
      <c r="D14" s="213">
        <v>28</v>
      </c>
      <c r="E14" s="1456"/>
      <c r="F14" s="307">
        <f t="shared" si="0"/>
        <v>0</v>
      </c>
      <c r="G14" s="23"/>
      <c r="H14" s="155"/>
    </row>
    <row r="15" spans="1:9" s="18" customFormat="1">
      <c r="A15" s="309"/>
      <c r="B15" s="310"/>
      <c r="C15" s="311"/>
      <c r="D15" s="311"/>
      <c r="E15" s="1406"/>
      <c r="F15" s="312"/>
      <c r="G15" s="23"/>
      <c r="H15" s="155"/>
    </row>
    <row r="16" spans="1:9" s="18" customFormat="1">
      <c r="A16" s="309"/>
      <c r="B16" s="310"/>
      <c r="C16" s="311"/>
      <c r="D16" s="311"/>
      <c r="E16" s="1406"/>
      <c r="F16" s="312"/>
      <c r="G16" s="23"/>
      <c r="H16" s="155"/>
    </row>
    <row r="17" spans="1:9" s="18" customFormat="1" ht="90">
      <c r="A17" s="306">
        <f>A10+0.01</f>
        <v>3.0199999999999996</v>
      </c>
      <c r="B17" s="287" t="s">
        <v>74</v>
      </c>
      <c r="C17" s="213"/>
      <c r="D17" s="213"/>
      <c r="E17" s="1407"/>
      <c r="F17" s="313"/>
    </row>
    <row r="18" spans="1:9" s="18" customFormat="1">
      <c r="A18" s="306"/>
      <c r="B18" s="308" t="s">
        <v>59</v>
      </c>
      <c r="C18" s="213" t="s">
        <v>22</v>
      </c>
      <c r="D18" s="213">
        <f>D11+D13</f>
        <v>36</v>
      </c>
      <c r="E18" s="1456"/>
      <c r="F18" s="307">
        <f t="shared" ref="F18:F19" si="1">E18*D18</f>
        <v>0</v>
      </c>
      <c r="G18" s="23"/>
      <c r="H18" s="155"/>
    </row>
    <row r="19" spans="1:9" s="18" customFormat="1">
      <c r="A19" s="306"/>
      <c r="B19" s="308" t="s">
        <v>398</v>
      </c>
      <c r="C19" s="213" t="s">
        <v>22</v>
      </c>
      <c r="D19" s="213">
        <f>D12++D14</f>
        <v>100</v>
      </c>
      <c r="E19" s="1456"/>
      <c r="F19" s="307">
        <f t="shared" si="1"/>
        <v>0</v>
      </c>
      <c r="G19" s="23"/>
      <c r="H19" s="155"/>
    </row>
    <row r="20" spans="1:9" s="18" customFormat="1">
      <c r="A20" s="314"/>
      <c r="B20" s="310"/>
      <c r="C20" s="311"/>
      <c r="D20" s="311"/>
      <c r="E20" s="1408"/>
      <c r="F20" s="315"/>
      <c r="G20" s="1"/>
    </row>
    <row r="21" spans="1:9" s="18" customFormat="1">
      <c r="A21" s="314"/>
      <c r="B21" s="310"/>
      <c r="C21" s="311"/>
      <c r="D21" s="311"/>
      <c r="E21" s="1408"/>
      <c r="F21" s="315"/>
      <c r="G21" s="1"/>
    </row>
    <row r="22" spans="1:9" s="18" customFormat="1" ht="60">
      <c r="A22" s="167">
        <f>A17+0.01</f>
        <v>3.0299999999999994</v>
      </c>
      <c r="B22" s="168" t="s">
        <v>39</v>
      </c>
      <c r="C22" s="168"/>
      <c r="D22" s="213"/>
      <c r="E22" s="1409"/>
      <c r="F22" s="169"/>
      <c r="G22" s="170"/>
      <c r="H22" s="214"/>
      <c r="I22" s="155"/>
    </row>
    <row r="23" spans="1:9" s="18" customFormat="1">
      <c r="A23" s="167"/>
      <c r="B23" s="171" t="s">
        <v>41</v>
      </c>
      <c r="C23" s="213" t="s">
        <v>22</v>
      </c>
      <c r="D23" s="213">
        <v>24</v>
      </c>
      <c r="E23" s="1456"/>
      <c r="F23" s="170">
        <f t="shared" ref="F23:F24" si="2">E23*D23</f>
        <v>0</v>
      </c>
      <c r="H23" s="23"/>
      <c r="I23" s="155"/>
    </row>
    <row r="24" spans="1:9" s="18" customFormat="1">
      <c r="A24" s="167"/>
      <c r="B24" s="171" t="s">
        <v>42</v>
      </c>
      <c r="C24" s="213" t="s">
        <v>22</v>
      </c>
      <c r="D24" s="213">
        <v>24</v>
      </c>
      <c r="E24" s="1456"/>
      <c r="F24" s="170">
        <f t="shared" si="2"/>
        <v>0</v>
      </c>
      <c r="H24" s="23"/>
      <c r="I24" s="155"/>
    </row>
    <row r="25" spans="1:9" s="18" customFormat="1">
      <c r="A25" s="167"/>
      <c r="B25" s="171" t="s">
        <v>58</v>
      </c>
      <c r="C25" s="213" t="s">
        <v>22</v>
      </c>
      <c r="D25" s="213">
        <v>26</v>
      </c>
      <c r="E25" s="1456"/>
      <c r="F25" s="170">
        <f t="shared" ref="F25:F26" si="3">E25*D25</f>
        <v>0</v>
      </c>
      <c r="H25" s="23"/>
      <c r="I25" s="155"/>
    </row>
    <row r="26" spans="1:9" s="18" customFormat="1">
      <c r="A26" s="167"/>
      <c r="B26" s="171" t="s">
        <v>59</v>
      </c>
      <c r="C26" s="213" t="s">
        <v>22</v>
      </c>
      <c r="D26" s="213">
        <v>222</v>
      </c>
      <c r="E26" s="1456"/>
      <c r="F26" s="170">
        <f t="shared" si="3"/>
        <v>0</v>
      </c>
      <c r="H26" s="23"/>
      <c r="I26" s="155"/>
    </row>
    <row r="27" spans="1:9" s="18" customFormat="1">
      <c r="A27" s="172"/>
      <c r="B27" s="74"/>
      <c r="C27" s="74"/>
      <c r="D27" s="73"/>
      <c r="E27" s="1193"/>
      <c r="F27" s="173"/>
      <c r="G27" s="174"/>
      <c r="H27" s="23"/>
      <c r="I27" s="155"/>
    </row>
    <row r="28" spans="1:9" s="18" customFormat="1">
      <c r="A28" s="172"/>
      <c r="B28" s="74"/>
      <c r="C28" s="74"/>
      <c r="D28" s="73"/>
      <c r="E28" s="1193"/>
      <c r="F28" s="173"/>
      <c r="G28" s="174"/>
      <c r="H28" s="23"/>
      <c r="I28" s="155"/>
    </row>
    <row r="29" spans="1:9" s="18" customFormat="1" ht="105">
      <c r="A29" s="9">
        <f>A22+0.01</f>
        <v>3.0399999999999991</v>
      </c>
      <c r="B29" s="175" t="s">
        <v>550</v>
      </c>
      <c r="C29" s="11"/>
      <c r="D29" s="11"/>
      <c r="E29" s="1215"/>
      <c r="F29" s="121"/>
    </row>
    <row r="30" spans="1:9" s="18" customFormat="1">
      <c r="A30" s="167"/>
      <c r="B30" s="171" t="s">
        <v>41</v>
      </c>
      <c r="C30" s="213" t="s">
        <v>22</v>
      </c>
      <c r="D30" s="213">
        <v>24</v>
      </c>
      <c r="E30" s="1456"/>
      <c r="F30" s="170">
        <f t="shared" ref="F30:F33" si="4">E30*D30</f>
        <v>0</v>
      </c>
      <c r="H30" s="23"/>
      <c r="I30" s="155"/>
    </row>
    <row r="31" spans="1:9" s="18" customFormat="1">
      <c r="A31" s="167"/>
      <c r="B31" s="171" t="s">
        <v>42</v>
      </c>
      <c r="C31" s="213" t="s">
        <v>22</v>
      </c>
      <c r="D31" s="213">
        <v>24</v>
      </c>
      <c r="E31" s="1456"/>
      <c r="F31" s="170">
        <f t="shared" si="4"/>
        <v>0</v>
      </c>
      <c r="H31" s="23"/>
      <c r="I31" s="155"/>
    </row>
    <row r="32" spans="1:9" s="18" customFormat="1">
      <c r="A32" s="167"/>
      <c r="B32" s="171" t="s">
        <v>58</v>
      </c>
      <c r="C32" s="213" t="s">
        <v>22</v>
      </c>
      <c r="D32" s="213">
        <v>26</v>
      </c>
      <c r="E32" s="1456"/>
      <c r="F32" s="170">
        <f t="shared" si="4"/>
        <v>0</v>
      </c>
      <c r="H32" s="23"/>
      <c r="I32" s="155"/>
    </row>
    <row r="33" spans="1:9" s="18" customFormat="1">
      <c r="A33" s="167"/>
      <c r="B33" s="171" t="s">
        <v>59</v>
      </c>
      <c r="C33" s="213" t="s">
        <v>22</v>
      </c>
      <c r="D33" s="213">
        <v>222</v>
      </c>
      <c r="E33" s="1456"/>
      <c r="F33" s="170">
        <f t="shared" si="4"/>
        <v>0</v>
      </c>
      <c r="H33" s="23"/>
      <c r="I33" s="155"/>
    </row>
    <row r="34" spans="1:9" s="18" customFormat="1">
      <c r="A34" s="21"/>
      <c r="C34" s="20"/>
      <c r="D34" s="20"/>
      <c r="E34" s="1216"/>
      <c r="F34" s="157"/>
      <c r="G34" s="1"/>
    </row>
    <row r="35" spans="1:9" s="18" customFormat="1">
      <c r="A35" s="21"/>
      <c r="C35" s="20"/>
      <c r="D35" s="20"/>
      <c r="E35" s="1216"/>
      <c r="F35" s="157"/>
      <c r="G35" s="1"/>
    </row>
    <row r="36" spans="1:9" s="18" customFormat="1" ht="75">
      <c r="A36" s="37">
        <f>A29+0.01</f>
        <v>3.0499999999999989</v>
      </c>
      <c r="B36" s="175" t="s">
        <v>110</v>
      </c>
      <c r="C36" s="175"/>
      <c r="D36" s="11"/>
      <c r="E36" s="1221"/>
      <c r="F36" s="177"/>
    </row>
    <row r="37" spans="1:9" s="18" customFormat="1">
      <c r="A37" s="37"/>
      <c r="B37" s="13" t="s">
        <v>111</v>
      </c>
      <c r="C37" s="13" t="s">
        <v>29</v>
      </c>
      <c r="D37" s="11">
        <v>45</v>
      </c>
      <c r="E37" s="1458"/>
      <c r="F37" s="177">
        <f t="shared" ref="F37:F41" si="5">D37*E37</f>
        <v>0</v>
      </c>
    </row>
    <row r="38" spans="1:9" s="18" customFormat="1">
      <c r="A38" s="37"/>
      <c r="B38" s="13" t="s">
        <v>124</v>
      </c>
      <c r="C38" s="13" t="s">
        <v>5</v>
      </c>
      <c r="D38" s="11">
        <v>12</v>
      </c>
      <c r="E38" s="1473"/>
      <c r="F38" s="177">
        <f t="shared" si="5"/>
        <v>0</v>
      </c>
    </row>
    <row r="39" spans="1:9" s="18" customFormat="1">
      <c r="A39" s="37"/>
      <c r="B39" s="13" t="s">
        <v>551</v>
      </c>
      <c r="C39" s="13" t="s">
        <v>5</v>
      </c>
      <c r="D39" s="11">
        <v>12</v>
      </c>
      <c r="E39" s="1473"/>
      <c r="F39" s="177">
        <f t="shared" si="5"/>
        <v>0</v>
      </c>
    </row>
    <row r="40" spans="1:9" s="18" customFormat="1">
      <c r="A40" s="37"/>
      <c r="B40" s="13" t="s">
        <v>552</v>
      </c>
      <c r="C40" s="13" t="s">
        <v>5</v>
      </c>
      <c r="D40" s="11">
        <v>12</v>
      </c>
      <c r="E40" s="1473"/>
      <c r="F40" s="177">
        <f t="shared" si="5"/>
        <v>0</v>
      </c>
    </row>
    <row r="41" spans="1:9" s="18" customFormat="1">
      <c r="A41" s="37"/>
      <c r="B41" s="13" t="s">
        <v>553</v>
      </c>
      <c r="C41" s="13" t="s">
        <v>5</v>
      </c>
      <c r="D41" s="11">
        <v>78</v>
      </c>
      <c r="E41" s="1473"/>
      <c r="F41" s="177">
        <f t="shared" si="5"/>
        <v>0</v>
      </c>
    </row>
    <row r="42" spans="1:9" s="18" customFormat="1">
      <c r="A42" s="37"/>
      <c r="B42" s="13" t="s">
        <v>125</v>
      </c>
      <c r="C42" s="13" t="s">
        <v>5</v>
      </c>
      <c r="D42" s="11">
        <v>28</v>
      </c>
      <c r="E42" s="1473"/>
      <c r="F42" s="177">
        <f t="shared" ref="F42" si="6">D42*E42</f>
        <v>0</v>
      </c>
    </row>
    <row r="43" spans="1:9" s="18" customFormat="1">
      <c r="A43" s="37"/>
      <c r="B43" s="13"/>
      <c r="C43" s="13"/>
      <c r="D43" s="11"/>
      <c r="E43" s="1221"/>
      <c r="F43" s="177"/>
    </row>
    <row r="44" spans="1:9" s="18" customFormat="1">
      <c r="A44" s="37"/>
      <c r="B44" s="13"/>
      <c r="C44" s="13"/>
      <c r="D44" s="11"/>
      <c r="E44" s="1221"/>
      <c r="F44" s="177"/>
    </row>
    <row r="45" spans="1:9" s="18" customFormat="1" ht="60">
      <c r="A45" s="322">
        <f>A36+0.01</f>
        <v>3.0599999999999987</v>
      </c>
      <c r="B45" s="287" t="s">
        <v>554</v>
      </c>
      <c r="C45" s="287"/>
      <c r="D45" s="213"/>
      <c r="E45" s="1410"/>
      <c r="F45" s="317"/>
    </row>
    <row r="46" spans="1:9" s="18" customFormat="1">
      <c r="A46" s="215"/>
      <c r="B46" s="13"/>
      <c r="C46" s="13" t="s">
        <v>6</v>
      </c>
      <c r="D46" s="11">
        <v>2</v>
      </c>
      <c r="E46" s="1451"/>
      <c r="F46" s="121">
        <f>E46*D46</f>
        <v>0</v>
      </c>
    </row>
    <row r="47" spans="1:9" s="18" customFormat="1">
      <c r="A47" s="1"/>
      <c r="D47" s="20"/>
      <c r="E47" s="1200"/>
      <c r="F47" s="157"/>
    </row>
    <row r="48" spans="1:9" s="18" customFormat="1">
      <c r="A48" s="1"/>
      <c r="D48" s="20"/>
      <c r="E48" s="1200"/>
      <c r="F48" s="155"/>
    </row>
    <row r="49" spans="1:10" s="18" customFormat="1" ht="60">
      <c r="A49" s="322">
        <f>A45+0.01</f>
        <v>3.0699999999999985</v>
      </c>
      <c r="B49" s="287" t="s">
        <v>555</v>
      </c>
      <c r="C49" s="287"/>
      <c r="D49" s="213"/>
      <c r="E49" s="1410"/>
      <c r="F49" s="317"/>
    </row>
    <row r="50" spans="1:10" s="18" customFormat="1">
      <c r="A50" s="215"/>
      <c r="B50" s="13"/>
      <c r="C50" s="13" t="s">
        <v>6</v>
      </c>
      <c r="D50" s="11">
        <v>1</v>
      </c>
      <c r="E50" s="1451"/>
      <c r="F50" s="121">
        <f>E50*D50</f>
        <v>0</v>
      </c>
    </row>
    <row r="51" spans="1:10" s="18" customFormat="1">
      <c r="A51" s="1"/>
      <c r="D51" s="20"/>
      <c r="E51" s="1200"/>
      <c r="F51" s="157"/>
    </row>
    <row r="52" spans="1:10" s="18" customFormat="1">
      <c r="A52" s="1"/>
      <c r="D52" s="20"/>
      <c r="E52" s="1200"/>
      <c r="F52" s="155"/>
    </row>
    <row r="53" spans="1:10" s="18" customFormat="1" ht="75">
      <c r="A53" s="219">
        <f>A49+0.01</f>
        <v>3.0799999999999983</v>
      </c>
      <c r="B53" s="175" t="s">
        <v>127</v>
      </c>
      <c r="C53" s="175"/>
      <c r="D53" s="11"/>
      <c r="E53" s="1199"/>
      <c r="F53" s="202"/>
      <c r="G53" s="202"/>
    </row>
    <row r="54" spans="1:10" s="18" customFormat="1">
      <c r="A54" s="219"/>
      <c r="B54" s="13" t="s">
        <v>126</v>
      </c>
      <c r="C54" s="13" t="s">
        <v>6</v>
      </c>
      <c r="D54" s="11">
        <v>1</v>
      </c>
      <c r="E54" s="1474"/>
      <c r="F54" s="121">
        <f>E54*D54</f>
        <v>0</v>
      </c>
      <c r="G54" s="121"/>
    </row>
    <row r="55" spans="1:10" s="18" customFormat="1">
      <c r="A55" s="229"/>
      <c r="D55" s="20"/>
      <c r="E55" s="1411"/>
      <c r="F55" s="157"/>
      <c r="G55" s="157"/>
    </row>
    <row r="56" spans="1:10" s="18" customFormat="1">
      <c r="A56" s="229"/>
      <c r="D56" s="20"/>
      <c r="E56" s="1411"/>
      <c r="F56" s="157"/>
      <c r="G56" s="157"/>
    </row>
    <row r="57" spans="1:10" s="237" customFormat="1" ht="45">
      <c r="A57" s="258">
        <f>A53+0.01</f>
        <v>3.0899999999999981</v>
      </c>
      <c r="B57" s="259" t="s">
        <v>392</v>
      </c>
      <c r="C57" s="260"/>
      <c r="D57" s="261"/>
      <c r="E57" s="1475"/>
      <c r="F57" s="263"/>
      <c r="G57" s="262"/>
    </row>
    <row r="58" spans="1:10" s="237" customFormat="1">
      <c r="A58" s="264"/>
      <c r="B58" s="265"/>
      <c r="C58" s="266" t="s">
        <v>6</v>
      </c>
      <c r="D58" s="266">
        <v>1</v>
      </c>
      <c r="E58" s="1463"/>
      <c r="F58" s="267">
        <f>E58*D58</f>
        <v>0</v>
      </c>
      <c r="G58" s="267"/>
      <c r="J58" s="237" t="s">
        <v>36</v>
      </c>
    </row>
    <row r="59" spans="1:10" s="237" customFormat="1">
      <c r="A59" s="247"/>
      <c r="C59" s="242"/>
      <c r="D59" s="243"/>
      <c r="E59" s="1413"/>
      <c r="G59" s="244"/>
    </row>
    <row r="60" spans="1:10" s="237" customFormat="1" ht="45">
      <c r="A60" s="258">
        <f>A57+0.01</f>
        <v>3.0999999999999979</v>
      </c>
      <c r="B60" s="259" t="s">
        <v>393</v>
      </c>
      <c r="C60" s="260"/>
      <c r="D60" s="261"/>
      <c r="E60" s="1475"/>
      <c r="F60" s="263"/>
      <c r="G60" s="262"/>
    </row>
    <row r="61" spans="1:10" s="237" customFormat="1">
      <c r="A61" s="264"/>
      <c r="B61" s="265"/>
      <c r="C61" s="266" t="s">
        <v>6</v>
      </c>
      <c r="D61" s="266">
        <v>1</v>
      </c>
      <c r="E61" s="1463"/>
      <c r="F61" s="267">
        <f>E61*D61</f>
        <v>0</v>
      </c>
      <c r="G61" s="267"/>
      <c r="J61" s="237" t="s">
        <v>36</v>
      </c>
    </row>
    <row r="62" spans="1:10" s="237" customFormat="1">
      <c r="A62" s="247"/>
      <c r="C62" s="242"/>
      <c r="D62" s="243"/>
      <c r="E62" s="1413"/>
      <c r="G62" s="244"/>
    </row>
    <row r="63" spans="1:10" s="237" customFormat="1" ht="45">
      <c r="A63" s="258">
        <f>A60+0.01</f>
        <v>3.1099999999999977</v>
      </c>
      <c r="B63" s="259" t="s">
        <v>556</v>
      </c>
      <c r="C63" s="260"/>
      <c r="D63" s="261"/>
      <c r="E63" s="1412"/>
      <c r="F63" s="263"/>
      <c r="G63" s="262"/>
    </row>
    <row r="64" spans="1:10" s="237" customFormat="1">
      <c r="A64" s="264"/>
      <c r="B64" s="265"/>
      <c r="C64" s="266" t="s">
        <v>6</v>
      </c>
      <c r="D64" s="266">
        <v>2</v>
      </c>
      <c r="E64" s="1463"/>
      <c r="F64" s="267">
        <f>E64*D64</f>
        <v>0</v>
      </c>
      <c r="G64" s="267"/>
      <c r="J64" s="237" t="s">
        <v>36</v>
      </c>
    </row>
    <row r="65" spans="1:10" s="237" customFormat="1">
      <c r="A65" s="247"/>
      <c r="C65" s="242"/>
      <c r="D65" s="243"/>
      <c r="E65" s="1413"/>
      <c r="G65" s="244"/>
    </row>
    <row r="66" spans="1:10" s="237" customFormat="1" ht="45">
      <c r="A66" s="258">
        <f>A63+0.01</f>
        <v>3.1199999999999974</v>
      </c>
      <c r="B66" s="259" t="s">
        <v>557</v>
      </c>
      <c r="C66" s="260"/>
      <c r="D66" s="261"/>
      <c r="E66" s="1412"/>
      <c r="F66" s="263"/>
      <c r="G66" s="262"/>
    </row>
    <row r="67" spans="1:10" s="237" customFormat="1">
      <c r="A67" s="264"/>
      <c r="B67" s="265"/>
      <c r="C67" s="266" t="s">
        <v>6</v>
      </c>
      <c r="D67" s="266">
        <v>2</v>
      </c>
      <c r="E67" s="1463"/>
      <c r="F67" s="267">
        <f>E67*D67</f>
        <v>0</v>
      </c>
      <c r="G67" s="267"/>
      <c r="J67" s="237" t="s">
        <v>36</v>
      </c>
    </row>
    <row r="68" spans="1:10" s="237" customFormat="1">
      <c r="A68" s="247"/>
      <c r="C68" s="242"/>
      <c r="D68" s="243"/>
      <c r="E68" s="1413"/>
      <c r="G68" s="244"/>
    </row>
    <row r="69" spans="1:10" s="346" customFormat="1" ht="45">
      <c r="A69" s="340">
        <f>A66+0.01</f>
        <v>3.1299999999999972</v>
      </c>
      <c r="B69" s="341" t="s">
        <v>129</v>
      </c>
      <c r="C69" s="342"/>
      <c r="D69" s="343"/>
      <c r="E69" s="1414"/>
      <c r="F69" s="345"/>
      <c r="G69" s="344"/>
    </row>
    <row r="70" spans="1:10" s="346" customFormat="1">
      <c r="A70" s="340"/>
      <c r="B70" s="347" t="s">
        <v>106</v>
      </c>
      <c r="C70" s="342" t="s">
        <v>6</v>
      </c>
      <c r="D70" s="342">
        <v>12</v>
      </c>
      <c r="E70" s="1464"/>
      <c r="F70" s="344">
        <f>E70*D70</f>
        <v>0</v>
      </c>
      <c r="G70" s="344"/>
    </row>
    <row r="71" spans="1:10" s="346" customFormat="1">
      <c r="A71" s="348"/>
      <c r="C71" s="349"/>
      <c r="D71" s="350"/>
      <c r="E71" s="1415"/>
      <c r="G71" s="351"/>
    </row>
    <row r="72" spans="1:10" s="346" customFormat="1">
      <c r="A72" s="348"/>
      <c r="C72" s="349"/>
      <c r="D72" s="350"/>
      <c r="E72" s="1415"/>
      <c r="G72" s="351"/>
    </row>
    <row r="73" spans="1:10" s="29" customFormat="1" ht="150">
      <c r="A73" s="352">
        <f>A69+0.01</f>
        <v>3.139999999999997</v>
      </c>
      <c r="B73" s="175" t="s">
        <v>130</v>
      </c>
      <c r="C73" s="353"/>
      <c r="D73" s="354"/>
      <c r="E73" s="1416"/>
      <c r="F73" s="356"/>
      <c r="G73" s="355"/>
    </row>
    <row r="74" spans="1:10" s="29" customFormat="1">
      <c r="A74" s="352"/>
      <c r="B74" s="347" t="s">
        <v>106</v>
      </c>
      <c r="C74" s="353" t="s">
        <v>6</v>
      </c>
      <c r="D74" s="353">
        <v>5</v>
      </c>
      <c r="E74" s="1464"/>
      <c r="F74" s="355">
        <f>E74*D74</f>
        <v>0</v>
      </c>
      <c r="G74" s="355"/>
      <c r="J74" s="29" t="s">
        <v>93</v>
      </c>
    </row>
    <row r="75" spans="1:10" s="29" customFormat="1">
      <c r="A75" s="340"/>
      <c r="B75" s="347"/>
      <c r="C75" s="342"/>
      <c r="D75" s="343"/>
      <c r="E75" s="1414"/>
      <c r="F75" s="345"/>
      <c r="G75" s="344"/>
    </row>
    <row r="76" spans="1:10" s="29" customFormat="1">
      <c r="A76" s="340"/>
      <c r="B76" s="347"/>
      <c r="C76" s="342"/>
      <c r="D76" s="343"/>
      <c r="E76" s="1414"/>
      <c r="F76" s="345"/>
      <c r="G76" s="344"/>
    </row>
    <row r="77" spans="1:10" s="346" customFormat="1" ht="45">
      <c r="A77" s="340">
        <f>A73+0.01</f>
        <v>3.1499999999999968</v>
      </c>
      <c r="B77" s="341" t="s">
        <v>1325</v>
      </c>
      <c r="C77" s="342"/>
      <c r="D77" s="343"/>
      <c r="E77" s="1414"/>
      <c r="F77" s="345"/>
      <c r="G77" s="344"/>
    </row>
    <row r="78" spans="1:10" s="346" customFormat="1">
      <c r="A78" s="340"/>
      <c r="B78" s="347" t="s">
        <v>106</v>
      </c>
      <c r="C78" s="342" t="s">
        <v>6</v>
      </c>
      <c r="D78" s="342">
        <v>3</v>
      </c>
      <c r="E78" s="1464"/>
      <c r="F78" s="344">
        <f>SUM(F13:F70)*0.01</f>
        <v>0</v>
      </c>
      <c r="G78" s="344"/>
    </row>
    <row r="79" spans="1:10" s="346" customFormat="1">
      <c r="A79" s="348"/>
      <c r="C79" s="349"/>
      <c r="D79" s="350"/>
      <c r="E79" s="1415"/>
      <c r="G79" s="351"/>
    </row>
    <row r="80" spans="1:10" s="346" customFormat="1">
      <c r="A80" s="348"/>
      <c r="C80" s="349"/>
      <c r="D80" s="350"/>
      <c r="E80" s="1415"/>
      <c r="G80" s="351"/>
    </row>
    <row r="81" spans="1:6" s="18" customFormat="1" ht="30">
      <c r="A81" s="215">
        <f>A77+0.01</f>
        <v>3.1599999999999966</v>
      </c>
      <c r="B81" s="175" t="s">
        <v>98</v>
      </c>
      <c r="C81" s="175"/>
      <c r="D81" s="11"/>
      <c r="E81" s="1199"/>
      <c r="F81" s="202"/>
    </row>
    <row r="82" spans="1:6" s="18" customFormat="1">
      <c r="A82" s="215"/>
      <c r="B82" s="13" t="s">
        <v>394</v>
      </c>
      <c r="C82" s="13" t="s">
        <v>6</v>
      </c>
      <c r="D82" s="11">
        <v>4</v>
      </c>
      <c r="E82" s="1451"/>
      <c r="F82" s="121">
        <f t="shared" ref="F82:F83" si="7">E82*D82</f>
        <v>0</v>
      </c>
    </row>
    <row r="83" spans="1:6" s="18" customFormat="1">
      <c r="A83" s="215"/>
      <c r="B83" s="13" t="s">
        <v>97</v>
      </c>
      <c r="C83" s="13" t="s">
        <v>6</v>
      </c>
      <c r="D83" s="11">
        <v>8</v>
      </c>
      <c r="E83" s="1451"/>
      <c r="F83" s="121">
        <f t="shared" si="7"/>
        <v>0</v>
      </c>
    </row>
    <row r="84" spans="1:6" s="18" customFormat="1">
      <c r="A84" s="1"/>
      <c r="D84" s="20"/>
      <c r="E84" s="1200"/>
      <c r="F84" s="157"/>
    </row>
    <row r="85" spans="1:6" s="18" customFormat="1">
      <c r="A85" s="1"/>
      <c r="D85" s="20"/>
      <c r="E85" s="1200"/>
      <c r="F85" s="157"/>
    </row>
    <row r="86" spans="1:6" s="18" customFormat="1" ht="45">
      <c r="A86" s="215">
        <f>A81+0.01</f>
        <v>3.1699999999999964</v>
      </c>
      <c r="B86" s="175" t="s">
        <v>112</v>
      </c>
      <c r="C86" s="175"/>
      <c r="D86" s="11"/>
      <c r="E86" s="1199"/>
      <c r="F86" s="202"/>
    </row>
    <row r="87" spans="1:6" s="18" customFormat="1">
      <c r="A87" s="215"/>
      <c r="B87" s="13" t="s">
        <v>228</v>
      </c>
      <c r="C87" s="13" t="s">
        <v>6</v>
      </c>
      <c r="D87" s="11">
        <v>1</v>
      </c>
      <c r="E87" s="1451"/>
      <c r="F87" s="121">
        <f>E87*D87</f>
        <v>0</v>
      </c>
    </row>
    <row r="88" spans="1:6" s="18" customFormat="1">
      <c r="A88" s="215"/>
      <c r="B88" s="13" t="s">
        <v>229</v>
      </c>
      <c r="C88" s="13" t="s">
        <v>6</v>
      </c>
      <c r="D88" s="11">
        <v>5</v>
      </c>
      <c r="E88" s="1451"/>
      <c r="F88" s="121">
        <f t="shared" ref="F88:F90" si="8">E88*D88</f>
        <v>0</v>
      </c>
    </row>
    <row r="89" spans="1:6" s="18" customFormat="1">
      <c r="A89" s="215"/>
      <c r="B89" s="13" t="s">
        <v>558</v>
      </c>
      <c r="C89" s="13" t="s">
        <v>6</v>
      </c>
      <c r="D89" s="11">
        <v>1</v>
      </c>
      <c r="E89" s="1451"/>
      <c r="F89" s="121">
        <f t="shared" si="8"/>
        <v>0</v>
      </c>
    </row>
    <row r="90" spans="1:6" s="18" customFormat="1">
      <c r="A90" s="215"/>
      <c r="B90" s="13" t="s">
        <v>230</v>
      </c>
      <c r="C90" s="13" t="s">
        <v>6</v>
      </c>
      <c r="D90" s="11">
        <v>4</v>
      </c>
      <c r="E90" s="1451"/>
      <c r="F90" s="121">
        <f t="shared" si="8"/>
        <v>0</v>
      </c>
    </row>
    <row r="91" spans="1:6" s="18" customFormat="1">
      <c r="A91" s="1"/>
      <c r="D91" s="20"/>
      <c r="E91" s="1200"/>
      <c r="F91" s="157"/>
    </row>
    <row r="92" spans="1:6" s="18" customFormat="1">
      <c r="A92" s="1"/>
      <c r="D92" s="20"/>
      <c r="E92" s="1200"/>
      <c r="F92" s="155"/>
    </row>
    <row r="93" spans="1:6" s="18" customFormat="1" ht="30">
      <c r="A93" s="219">
        <f>A86+0.01</f>
        <v>3.1799999999999962</v>
      </c>
      <c r="B93" s="175" t="s">
        <v>113</v>
      </c>
      <c r="C93" s="175"/>
      <c r="D93" s="11"/>
      <c r="E93" s="1199"/>
      <c r="F93" s="202"/>
    </row>
    <row r="94" spans="1:6" s="18" customFormat="1">
      <c r="A94" s="215"/>
      <c r="B94" s="13" t="s">
        <v>228</v>
      </c>
      <c r="C94" s="13" t="s">
        <v>6</v>
      </c>
      <c r="D94" s="11">
        <v>1</v>
      </c>
      <c r="E94" s="1451"/>
      <c r="F94" s="121">
        <f>E94*D94</f>
        <v>0</v>
      </c>
    </row>
    <row r="95" spans="1:6" s="18" customFormat="1">
      <c r="A95" s="215"/>
      <c r="B95" s="13" t="s">
        <v>229</v>
      </c>
      <c r="C95" s="13" t="s">
        <v>6</v>
      </c>
      <c r="D95" s="11">
        <v>2</v>
      </c>
      <c r="E95" s="1451"/>
      <c r="F95" s="121">
        <f t="shared" ref="F95:F97" si="9">E95*D95</f>
        <v>0</v>
      </c>
    </row>
    <row r="96" spans="1:6" s="18" customFormat="1">
      <c r="A96" s="215"/>
      <c r="B96" s="13" t="s">
        <v>558</v>
      </c>
      <c r="C96" s="13" t="s">
        <v>6</v>
      </c>
      <c r="D96" s="11">
        <v>1</v>
      </c>
      <c r="E96" s="1451"/>
      <c r="F96" s="121">
        <f t="shared" si="9"/>
        <v>0</v>
      </c>
    </row>
    <row r="97" spans="1:7" s="18" customFormat="1">
      <c r="A97" s="215"/>
      <c r="B97" s="13" t="s">
        <v>230</v>
      </c>
      <c r="C97" s="13" t="s">
        <v>6</v>
      </c>
      <c r="D97" s="11">
        <v>2</v>
      </c>
      <c r="E97" s="1451"/>
      <c r="F97" s="121">
        <f t="shared" si="9"/>
        <v>0</v>
      </c>
    </row>
    <row r="98" spans="1:7" s="18" customFormat="1">
      <c r="A98" s="229"/>
      <c r="D98" s="20"/>
      <c r="E98" s="1200"/>
      <c r="F98" s="157"/>
    </row>
    <row r="99" spans="1:7" s="18" customFormat="1">
      <c r="A99" s="229"/>
      <c r="D99" s="20"/>
      <c r="E99" s="1200"/>
      <c r="F99" s="155"/>
    </row>
    <row r="100" spans="1:7" s="18" customFormat="1" ht="30">
      <c r="A100" s="219">
        <f>A93+0.01</f>
        <v>3.1899999999999959</v>
      </c>
      <c r="B100" s="175" t="s">
        <v>114</v>
      </c>
      <c r="C100" s="175"/>
      <c r="D100" s="11"/>
      <c r="E100" s="1199"/>
      <c r="F100" s="202"/>
      <c r="G100" s="202"/>
    </row>
    <row r="101" spans="1:7" s="18" customFormat="1">
      <c r="A101" s="219"/>
      <c r="B101" s="13" t="s">
        <v>97</v>
      </c>
      <c r="C101" s="13" t="s">
        <v>6</v>
      </c>
      <c r="D101" s="11">
        <v>2</v>
      </c>
      <c r="E101" s="1451"/>
      <c r="F101" s="121">
        <f>E101*D101</f>
        <v>0</v>
      </c>
      <c r="G101" s="121"/>
    </row>
    <row r="102" spans="1:7" s="18" customFormat="1">
      <c r="A102" s="219"/>
      <c r="B102" s="13" t="s">
        <v>99</v>
      </c>
      <c r="C102" s="13" t="s">
        <v>6</v>
      </c>
      <c r="D102" s="11">
        <v>1</v>
      </c>
      <c r="E102" s="1451"/>
      <c r="F102" s="121">
        <f>E102*D102</f>
        <v>0</v>
      </c>
      <c r="G102" s="121"/>
    </row>
    <row r="103" spans="1:7" s="18" customFormat="1">
      <c r="A103" s="229"/>
      <c r="D103" s="20"/>
      <c r="E103" s="1200"/>
      <c r="F103" s="157"/>
      <c r="G103" s="157"/>
    </row>
    <row r="104" spans="1:7" s="18" customFormat="1">
      <c r="A104" s="229"/>
      <c r="D104" s="20"/>
      <c r="E104" s="1200"/>
      <c r="F104" s="155"/>
      <c r="G104" s="155"/>
    </row>
    <row r="105" spans="1:7" s="18" customFormat="1" ht="30">
      <c r="A105" s="215">
        <f>A100+0.01</f>
        <v>3.1999999999999957</v>
      </c>
      <c r="B105" s="175" t="s">
        <v>118</v>
      </c>
      <c r="C105" s="175"/>
      <c r="D105" s="11"/>
      <c r="E105" s="1199"/>
      <c r="F105" s="202"/>
    </row>
    <row r="106" spans="1:7" s="18" customFormat="1">
      <c r="A106" s="215"/>
      <c r="B106" s="13"/>
      <c r="C106" s="13" t="s">
        <v>6</v>
      </c>
      <c r="D106" s="11">
        <v>14</v>
      </c>
      <c r="E106" s="1451"/>
      <c r="F106" s="121">
        <f>E106*D106</f>
        <v>0</v>
      </c>
    </row>
    <row r="107" spans="1:7" s="18" customFormat="1">
      <c r="A107" s="1"/>
      <c r="D107" s="20"/>
      <c r="E107" s="1200"/>
      <c r="F107" s="157"/>
    </row>
    <row r="108" spans="1:7" s="18" customFormat="1">
      <c r="A108" s="1"/>
      <c r="D108" s="20"/>
      <c r="E108" s="1200"/>
      <c r="F108" s="157"/>
    </row>
    <row r="109" spans="1:7" s="18" customFormat="1">
      <c r="A109" s="215">
        <f>A105+0.01</f>
        <v>3.2099999999999955</v>
      </c>
      <c r="B109" s="13" t="s">
        <v>119</v>
      </c>
      <c r="C109" s="13"/>
      <c r="D109" s="11"/>
      <c r="E109" s="1199"/>
      <c r="F109" s="202"/>
    </row>
    <row r="110" spans="1:7" s="18" customFormat="1">
      <c r="A110" s="215"/>
      <c r="B110" s="13"/>
      <c r="C110" s="13"/>
      <c r="D110" s="11"/>
      <c r="E110" s="1199"/>
      <c r="F110" s="202"/>
    </row>
    <row r="111" spans="1:7" s="18" customFormat="1">
      <c r="A111" s="215"/>
      <c r="B111" s="13"/>
      <c r="C111" s="13" t="s">
        <v>6</v>
      </c>
      <c r="D111" s="11">
        <v>14</v>
      </c>
      <c r="E111" s="1451"/>
      <c r="F111" s="121">
        <f>E111*D111</f>
        <v>0</v>
      </c>
    </row>
    <row r="112" spans="1:7" s="18" customFormat="1">
      <c r="A112" s="1"/>
      <c r="D112" s="20"/>
      <c r="E112" s="1200"/>
      <c r="F112" s="157"/>
    </row>
    <row r="113" spans="1:6" s="18" customFormat="1">
      <c r="A113" s="1"/>
      <c r="D113" s="20"/>
      <c r="E113" s="1200"/>
      <c r="F113" s="157"/>
    </row>
    <row r="114" spans="1:6" s="18" customFormat="1">
      <c r="A114" s="215">
        <f>A109+0.01</f>
        <v>3.2199999999999953</v>
      </c>
      <c r="B114" s="13" t="s">
        <v>88</v>
      </c>
      <c r="C114" s="13"/>
      <c r="D114" s="11"/>
      <c r="E114" s="1199"/>
      <c r="F114" s="202"/>
    </row>
    <row r="115" spans="1:6" s="18" customFormat="1">
      <c r="A115" s="215"/>
      <c r="B115" s="13"/>
      <c r="C115" s="13" t="s">
        <v>6</v>
      </c>
      <c r="D115" s="11">
        <v>14</v>
      </c>
      <c r="E115" s="1451"/>
      <c r="F115" s="121">
        <f>E115*D115</f>
        <v>0</v>
      </c>
    </row>
    <row r="116" spans="1:6" s="18" customFormat="1">
      <c r="A116" s="1"/>
      <c r="D116" s="20"/>
      <c r="E116" s="1200"/>
      <c r="F116" s="157"/>
    </row>
    <row r="117" spans="1:6" s="18" customFormat="1">
      <c r="A117" s="1"/>
      <c r="D117" s="20"/>
      <c r="E117" s="1200"/>
      <c r="F117" s="155"/>
    </row>
    <row r="118" spans="1:6" s="18" customFormat="1" ht="30">
      <c r="A118" s="323">
        <f>A114+0.01</f>
        <v>3.2299999999999951</v>
      </c>
      <c r="B118" s="320" t="s">
        <v>559</v>
      </c>
      <c r="C118" s="320"/>
      <c r="D118" s="11"/>
      <c r="E118" s="1199"/>
      <c r="F118" s="202"/>
    </row>
    <row r="119" spans="1:6" s="18" customFormat="1">
      <c r="A119" s="13"/>
      <c r="B119" s="13"/>
      <c r="C119" s="13" t="s">
        <v>6</v>
      </c>
      <c r="D119" s="11">
        <v>4</v>
      </c>
      <c r="E119" s="1452"/>
      <c r="F119" s="121">
        <f>E119*D119</f>
        <v>0</v>
      </c>
    </row>
    <row r="120" spans="1:6" s="18" customFormat="1">
      <c r="D120" s="20"/>
      <c r="E120" s="1200"/>
      <c r="F120" s="155"/>
    </row>
    <row r="121" spans="1:6" s="18" customFormat="1">
      <c r="D121" s="20"/>
      <c r="E121" s="1200"/>
      <c r="F121" s="155"/>
    </row>
    <row r="122" spans="1:6" s="18" customFormat="1" ht="45">
      <c r="A122" s="324">
        <f>A118+0.01</f>
        <v>3.2399999999999949</v>
      </c>
      <c r="B122" s="325" t="s">
        <v>115</v>
      </c>
      <c r="C122" s="325"/>
      <c r="D122" s="326"/>
      <c r="E122" s="1417"/>
      <c r="F122" s="328"/>
    </row>
    <row r="123" spans="1:6" s="18" customFormat="1">
      <c r="A123" s="329"/>
      <c r="B123" s="327"/>
      <c r="C123" s="327" t="s">
        <v>6</v>
      </c>
      <c r="D123" s="326">
        <v>1</v>
      </c>
      <c r="E123" s="1476"/>
      <c r="F123" s="121">
        <f>E123*D123</f>
        <v>0</v>
      </c>
    </row>
    <row r="124" spans="1:6" s="18" customFormat="1">
      <c r="D124" s="20"/>
      <c r="E124" s="1200"/>
      <c r="F124" s="155"/>
    </row>
    <row r="125" spans="1:6" s="18" customFormat="1" ht="30">
      <c r="A125" s="324">
        <f>A122+0.01</f>
        <v>3.2499999999999947</v>
      </c>
      <c r="B125" s="325" t="s">
        <v>116</v>
      </c>
      <c r="C125" s="325"/>
      <c r="D125" s="326"/>
      <c r="E125" s="1417"/>
      <c r="F125" s="328"/>
    </row>
    <row r="126" spans="1:6" s="18" customFormat="1">
      <c r="A126" s="329"/>
      <c r="B126" s="327"/>
      <c r="C126" s="327" t="s">
        <v>6</v>
      </c>
      <c r="D126" s="326">
        <v>1</v>
      </c>
      <c r="E126" s="1476"/>
      <c r="F126" s="121">
        <f>E126*D126</f>
        <v>0</v>
      </c>
    </row>
    <row r="127" spans="1:6" s="18" customFormat="1">
      <c r="D127" s="20"/>
      <c r="E127" s="1200"/>
      <c r="F127" s="155">
        <f>SUM(F11:F123)*0.02</f>
        <v>0</v>
      </c>
    </row>
    <row r="128" spans="1:6" s="18" customFormat="1">
      <c r="D128" s="20"/>
      <c r="E128" s="1200"/>
      <c r="F128" s="155"/>
    </row>
    <row r="129" spans="1:6" s="18" customFormat="1">
      <c r="A129" s="324">
        <f>A125+0.01</f>
        <v>3.2599999999999945</v>
      </c>
      <c r="B129" s="327" t="s">
        <v>117</v>
      </c>
      <c r="C129" s="327"/>
      <c r="D129" s="326"/>
      <c r="E129" s="1417"/>
      <c r="F129" s="328"/>
    </row>
    <row r="130" spans="1:6" s="18" customFormat="1">
      <c r="A130" s="329"/>
      <c r="B130" s="327"/>
      <c r="C130" s="327"/>
      <c r="D130" s="326"/>
      <c r="E130" s="1417"/>
      <c r="F130" s="328"/>
    </row>
    <row r="131" spans="1:6" s="18" customFormat="1">
      <c r="A131" s="329"/>
      <c r="B131" s="327"/>
      <c r="C131" s="327" t="s">
        <v>30</v>
      </c>
      <c r="D131" s="326">
        <v>4</v>
      </c>
      <c r="E131" s="1476"/>
      <c r="F131" s="330">
        <f>E131*D131</f>
        <v>0</v>
      </c>
    </row>
    <row r="132" spans="1:6" s="18" customFormat="1">
      <c r="D132" s="20"/>
      <c r="E132" s="1200"/>
      <c r="F132" s="155"/>
    </row>
    <row r="133" spans="1:6" s="18" customFormat="1" ht="30">
      <c r="A133" s="9">
        <f>A129+0.01</f>
        <v>3.2699999999999942</v>
      </c>
      <c r="B133" s="175" t="s">
        <v>48</v>
      </c>
      <c r="C133" s="175"/>
      <c r="D133" s="11"/>
      <c r="E133" s="1221"/>
      <c r="F133" s="177"/>
    </row>
    <row r="134" spans="1:6" s="18" customFormat="1">
      <c r="A134" s="9"/>
      <c r="B134" s="13" t="s">
        <v>120</v>
      </c>
      <c r="C134" s="13" t="s">
        <v>6</v>
      </c>
      <c r="D134" s="11">
        <v>16</v>
      </c>
      <c r="E134" s="1458"/>
      <c r="F134" s="177">
        <f>D134*E134</f>
        <v>0</v>
      </c>
    </row>
    <row r="135" spans="1:6" s="18" customFormat="1">
      <c r="A135" s="123"/>
      <c r="D135" s="20"/>
      <c r="E135" s="1222"/>
      <c r="F135" s="179">
        <f>SUM(F11:F123)*0.02</f>
        <v>0</v>
      </c>
    </row>
    <row r="136" spans="1:6" s="18" customFormat="1">
      <c r="A136" s="123"/>
      <c r="D136" s="20"/>
      <c r="E136" s="1222"/>
      <c r="F136" s="179"/>
    </row>
    <row r="137" spans="1:6" s="2" customFormat="1">
      <c r="A137" s="219">
        <f>A133+0.01</f>
        <v>3.279999999999994</v>
      </c>
      <c r="B137" s="331" t="s">
        <v>63</v>
      </c>
      <c r="C137" s="331"/>
      <c r="D137" s="220"/>
      <c r="E137" s="1317"/>
      <c r="F137" s="220"/>
    </row>
    <row r="138" spans="1:6" s="2" customFormat="1" ht="30">
      <c r="A138" s="332"/>
      <c r="B138" s="333" t="s">
        <v>64</v>
      </c>
      <c r="C138" s="333"/>
      <c r="D138" s="220"/>
      <c r="E138" s="1317"/>
      <c r="F138" s="220"/>
    </row>
    <row r="139" spans="1:6" s="2" customFormat="1" ht="60">
      <c r="A139" s="332"/>
      <c r="B139" s="333" t="s">
        <v>65</v>
      </c>
      <c r="C139" s="333"/>
      <c r="D139" s="220"/>
      <c r="E139" s="1317"/>
      <c r="F139" s="220"/>
    </row>
    <row r="140" spans="1:6" s="2" customFormat="1" ht="45">
      <c r="A140" s="332"/>
      <c r="B140" s="333" t="s">
        <v>66</v>
      </c>
      <c r="C140" s="333"/>
      <c r="D140" s="220"/>
      <c r="E140" s="1317"/>
      <c r="F140" s="220"/>
    </row>
    <row r="141" spans="1:6" s="2" customFormat="1" ht="30">
      <c r="A141" s="332"/>
      <c r="B141" s="333" t="s">
        <v>67</v>
      </c>
      <c r="C141" s="333"/>
      <c r="D141" s="220"/>
      <c r="E141" s="1317"/>
      <c r="F141" s="220"/>
    </row>
    <row r="142" spans="1:6" s="2" customFormat="1" ht="45">
      <c r="A142" s="332"/>
      <c r="B142" s="333" t="s">
        <v>68</v>
      </c>
      <c r="C142" s="333"/>
      <c r="D142" s="220"/>
      <c r="E142" s="1317"/>
      <c r="F142" s="220"/>
    </row>
    <row r="143" spans="1:6" s="2" customFormat="1" ht="30">
      <c r="A143" s="332"/>
      <c r="B143" s="333" t="s">
        <v>69</v>
      </c>
      <c r="C143" s="333"/>
      <c r="D143" s="220"/>
      <c r="E143" s="1317"/>
      <c r="F143" s="220"/>
    </row>
    <row r="144" spans="1:6" s="2" customFormat="1" ht="30">
      <c r="A144" s="332"/>
      <c r="B144" s="334" t="s">
        <v>70</v>
      </c>
      <c r="C144" s="334"/>
      <c r="D144" s="220"/>
      <c r="E144" s="1317"/>
      <c r="F144" s="220"/>
    </row>
    <row r="145" spans="1:9" s="2" customFormat="1" ht="45">
      <c r="A145" s="332"/>
      <c r="B145" s="335" t="s">
        <v>71</v>
      </c>
      <c r="C145" s="335"/>
      <c r="D145" s="336" t="s">
        <v>72</v>
      </c>
      <c r="E145" s="1318"/>
      <c r="F145" s="335"/>
      <c r="I145" s="221"/>
    </row>
    <row r="146" spans="1:9" s="2" customFormat="1" ht="45">
      <c r="A146" s="332"/>
      <c r="B146" s="336" t="s">
        <v>132</v>
      </c>
      <c r="C146" s="336"/>
      <c r="D146" s="336">
        <v>16</v>
      </c>
      <c r="E146" s="1418"/>
      <c r="F146" s="337"/>
    </row>
    <row r="147" spans="1:9" s="18" customFormat="1" ht="15">
      <c r="A147" s="127"/>
      <c r="B147" s="222" t="s">
        <v>6</v>
      </c>
      <c r="C147" s="222"/>
      <c r="D147" s="119">
        <v>1</v>
      </c>
      <c r="E147" s="1459"/>
      <c r="F147" s="17">
        <f>E147*D147</f>
        <v>0</v>
      </c>
    </row>
    <row r="148" spans="1:9" s="18" customFormat="1">
      <c r="A148" s="123"/>
      <c r="D148" s="20"/>
      <c r="E148" s="1222"/>
      <c r="F148" s="179"/>
    </row>
    <row r="149" spans="1:9" s="18" customFormat="1">
      <c r="A149" s="123"/>
      <c r="D149" s="20"/>
      <c r="E149" s="1477"/>
      <c r="F149" s="179"/>
    </row>
    <row r="150" spans="1:9" s="18" customFormat="1" ht="15">
      <c r="A150" s="9">
        <f>A137+0.01</f>
        <v>3.2899999999999938</v>
      </c>
      <c r="B150" s="10" t="s">
        <v>51</v>
      </c>
      <c r="C150" s="10"/>
      <c r="D150" s="11"/>
      <c r="E150" s="1469"/>
      <c r="F150" s="15"/>
      <c r="G150" s="31"/>
      <c r="H150" s="30"/>
      <c r="I150" s="30"/>
    </row>
    <row r="151" spans="1:9" s="18" customFormat="1" ht="15">
      <c r="A151" s="9"/>
      <c r="B151" s="10" t="s">
        <v>52</v>
      </c>
      <c r="C151" s="10"/>
      <c r="D151" s="11"/>
      <c r="E151" s="1470"/>
      <c r="F151" s="15">
        <f>SUM(F10:F147)*0.01</f>
        <v>0</v>
      </c>
      <c r="G151" s="31"/>
      <c r="H151" s="30"/>
      <c r="I151" s="30"/>
    </row>
    <row r="152" spans="1:9" s="18" customFormat="1">
      <c r="A152" s="123"/>
      <c r="B152" s="26"/>
      <c r="C152" s="26"/>
      <c r="D152" s="20"/>
      <c r="E152" s="1471"/>
      <c r="F152" s="23"/>
      <c r="G152" s="31"/>
      <c r="H152" s="30"/>
      <c r="I152" s="30"/>
    </row>
    <row r="153" spans="1:9" s="18" customFormat="1" ht="15">
      <c r="A153" s="9">
        <f>A150+0.01</f>
        <v>3.2999999999999936</v>
      </c>
      <c r="B153" s="10" t="s">
        <v>771</v>
      </c>
      <c r="C153" s="10"/>
      <c r="D153" s="11"/>
      <c r="E153" s="1469"/>
      <c r="F153" s="15"/>
      <c r="G153" s="31"/>
      <c r="H153" s="30"/>
      <c r="I153" s="30"/>
    </row>
    <row r="154" spans="1:9" s="18" customFormat="1" ht="15">
      <c r="A154" s="9"/>
      <c r="B154" s="10" t="s">
        <v>772</v>
      </c>
      <c r="C154" s="10"/>
      <c r="D154" s="11"/>
      <c r="E154" s="1470"/>
      <c r="F154" s="15">
        <f>SUM(F10:F147)*0.02</f>
        <v>0</v>
      </c>
      <c r="G154" s="31"/>
      <c r="H154" s="30"/>
      <c r="I154" s="30"/>
    </row>
    <row r="155" spans="1:9" s="81" customFormat="1">
      <c r="A155" s="102"/>
      <c r="B155" s="103"/>
      <c r="C155" s="104"/>
      <c r="D155" s="164"/>
      <c r="E155" s="1232"/>
      <c r="F155" s="105"/>
      <c r="G155" s="106"/>
      <c r="H155" s="107"/>
    </row>
    <row r="156" spans="1:9">
      <c r="A156" s="151"/>
      <c r="B156" s="153"/>
      <c r="C156" s="153"/>
      <c r="D156" s="156"/>
      <c r="E156" s="1419"/>
      <c r="F156" s="154"/>
    </row>
    <row r="157" spans="1:9" ht="16" thickBot="1">
      <c r="A157" s="151"/>
      <c r="B157" s="158" t="s">
        <v>28</v>
      </c>
      <c r="C157" s="158"/>
      <c r="D157" s="109"/>
      <c r="E157" s="1272"/>
      <c r="F157" s="112">
        <f>SUM(F1:F156)</f>
        <v>0</v>
      </c>
    </row>
    <row r="158" spans="1:9" ht="15" thickTop="1">
      <c r="A158" s="151"/>
      <c r="B158" s="140"/>
      <c r="C158" s="140"/>
      <c r="E158" s="1404"/>
      <c r="F158" s="152"/>
    </row>
    <row r="182" spans="6:6">
      <c r="F182" s="159">
        <f>SUM(F6:F178)*0.01</f>
        <v>0</v>
      </c>
    </row>
    <row r="185" spans="6:6">
      <c r="F185" s="159">
        <f>SUM(F9:H178)*0.02</f>
        <v>0</v>
      </c>
    </row>
    <row r="326" spans="6:6">
      <c r="F326" s="159">
        <f>SUM(F20:F322)*0.02</f>
        <v>0</v>
      </c>
    </row>
    <row r="330" spans="6:6">
      <c r="F330" s="159">
        <f>SUM(F24:I322)*0.01</f>
        <v>0</v>
      </c>
    </row>
    <row r="334" spans="6:6">
      <c r="F334" s="159">
        <f>SUM(F28:F322)*0.02</f>
        <v>0</v>
      </c>
    </row>
    <row r="632" spans="6:6">
      <c r="F632" s="159">
        <f>SUM(F5:H628)*0.01</f>
        <v>0</v>
      </c>
    </row>
    <row r="636" spans="6:6">
      <c r="F636" s="159">
        <f>SUM(F3:F628)*0.02</f>
        <v>0</v>
      </c>
    </row>
  </sheetData>
  <sheetProtection algorithmName="SHA-512" hashValue="0ZL64vgW8Cs5qgm6pMrdPgq7Gza02hIQeY5I+/FURoeN24J1BER5aOKzFItPD2OnFDdMj9JEXaD+zbiuRmBxHg==" saltValue="iu1hEXJgfcbiJHkMgvvoHA=="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5" orientation="portrait" horizontalDpi="300" verticalDpi="300" r:id="rId1"/>
  <headerFooter alignWithMargins="0">
    <oddHeader xml:space="preserve">&amp;C&amp;"Times New Roman CE,Običajno"&amp;8REM PROJEKT d.o.o. Podvin 102, 3310 Žalec Tel.: 035717705, e-mail:milan.rozman@siol.net
</oddHeader>
    <oddFooter>&amp;L&amp;"Times New Roman CE,Regular"&amp;8&amp;F&amp;C&amp;A&amp;R&amp;P/&amp;N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A83F-DD17-415E-B600-AAFBBD5705B8}">
  <dimension ref="A1:K636"/>
  <sheetViews>
    <sheetView view="pageBreakPreview" topLeftCell="A150" zoomScale="115" zoomScaleNormal="100" zoomScaleSheetLayoutView="115" workbookViewId="0">
      <selection activeCell="B15" sqref="B15:B16"/>
    </sheetView>
  </sheetViews>
  <sheetFormatPr baseColWidth="10" defaultColWidth="8.83203125" defaultRowHeight="14"/>
  <cols>
    <col min="1" max="1" width="5.83203125" style="192" customWidth="1"/>
    <col min="2" max="2" width="40.5" style="81" customWidth="1"/>
    <col min="3" max="3" width="8.33203125" style="1002" customWidth="1"/>
    <col min="4" max="4" width="8.33203125" style="1003" customWidth="1"/>
    <col min="5" max="5" width="13.6640625" style="1397" customWidth="1"/>
    <col min="6" max="6" width="13.6640625" style="1093" customWidth="1"/>
    <col min="7" max="7" width="13.6640625" style="81" hidden="1" customWidth="1"/>
    <col min="8" max="8" width="13.6640625" style="96" hidden="1" customWidth="1"/>
    <col min="9" max="11" width="9.5" style="81" customWidth="1"/>
    <col min="12" max="12" width="9.1640625" style="81" customWidth="1"/>
    <col min="13" max="13" width="9.33203125" style="81" customWidth="1"/>
    <col min="14" max="253" width="9.1640625" style="81" customWidth="1"/>
    <col min="254" max="16384" width="8.83203125" style="81"/>
  </cols>
  <sheetData>
    <row r="1" spans="1:11" s="74" customFormat="1">
      <c r="A1" s="33"/>
      <c r="B1" s="3" t="str">
        <f>NASLOVNICA!B13</f>
        <v>Občina Vojnik Keršova ulica 8, 3212 Vojnik</v>
      </c>
      <c r="C1" s="571"/>
      <c r="D1" s="160"/>
      <c r="E1" s="1376"/>
      <c r="F1" s="160"/>
      <c r="G1" s="75"/>
    </row>
    <row r="2" spans="1:11" s="74" customFormat="1">
      <c r="A2" s="34"/>
      <c r="B2" s="4" t="str">
        <f>NASLOVNICA!B15</f>
        <v>REKONSTRUKCIJA, ENERGETSKA SANACIJA, ODSTRANITEV IN DOZIDAVA OSNOVNE ŠOLE VOJNIK</v>
      </c>
      <c r="C2" s="571"/>
      <c r="D2" s="160"/>
      <c r="E2" s="1376"/>
      <c r="F2" s="160"/>
      <c r="G2" s="75"/>
    </row>
    <row r="3" spans="1:11" s="74" customFormat="1">
      <c r="A3" s="35"/>
      <c r="B3" s="5" t="str">
        <f>NASLOVNICA!B17</f>
        <v>Št. Načrta : REM-756/2025</v>
      </c>
      <c r="C3" s="571"/>
      <c r="D3" s="160"/>
      <c r="E3" s="1376"/>
      <c r="F3" s="160"/>
      <c r="G3" s="75"/>
    </row>
    <row r="4" spans="1:11">
      <c r="A4" s="1176" t="s">
        <v>25</v>
      </c>
      <c r="B4" s="1178" t="s">
        <v>773</v>
      </c>
      <c r="C4" s="76"/>
      <c r="D4" s="161"/>
      <c r="E4" s="1194"/>
      <c r="F4" s="573"/>
      <c r="G4" s="77"/>
      <c r="H4" s="78"/>
      <c r="I4" s="79"/>
      <c r="J4" s="80"/>
    </row>
    <row r="5" spans="1:11">
      <c r="A5" s="1177"/>
      <c r="B5" s="1179"/>
      <c r="C5" s="82"/>
      <c r="D5" s="162"/>
      <c r="E5" s="1363"/>
      <c r="F5" s="573"/>
      <c r="G5" s="80"/>
      <c r="H5" s="78"/>
      <c r="I5" s="79"/>
      <c r="J5" s="80"/>
    </row>
    <row r="6" spans="1:11" s="87" customFormat="1" ht="30">
      <c r="A6" s="191" t="s">
        <v>4</v>
      </c>
      <c r="B6" s="83" t="s">
        <v>15</v>
      </c>
      <c r="C6" s="6" t="s">
        <v>23</v>
      </c>
      <c r="D6" s="994" t="s">
        <v>3</v>
      </c>
      <c r="E6" s="1196" t="s">
        <v>16</v>
      </c>
      <c r="F6" s="8" t="s">
        <v>17</v>
      </c>
      <c r="G6" s="84" t="s">
        <v>16</v>
      </c>
      <c r="H6" s="85" t="s">
        <v>17</v>
      </c>
      <c r="I6" s="86"/>
    </row>
    <row r="7" spans="1:11">
      <c r="B7" s="88"/>
      <c r="C7" s="76"/>
      <c r="D7" s="161"/>
      <c r="E7" s="1365"/>
      <c r="F7" s="89"/>
      <c r="G7" s="24"/>
      <c r="H7" s="89"/>
      <c r="I7" s="90"/>
      <c r="J7" s="91"/>
      <c r="K7" s="91"/>
    </row>
    <row r="8" spans="1:11" s="29" customFormat="1">
      <c r="A8" s="145"/>
      <c r="B8" s="995" t="s">
        <v>774</v>
      </c>
      <c r="C8" s="147"/>
      <c r="D8" s="996"/>
      <c r="E8" s="1377"/>
      <c r="F8" s="997"/>
      <c r="G8" s="149"/>
      <c r="H8" s="150"/>
    </row>
    <row r="9" spans="1:11" s="29" customFormat="1" ht="70">
      <c r="A9" s="145"/>
      <c r="B9" s="998" t="s">
        <v>775</v>
      </c>
      <c r="C9" s="999"/>
      <c r="D9" s="996"/>
      <c r="E9" s="1377"/>
      <c r="F9" s="997"/>
      <c r="G9" s="149"/>
      <c r="H9" s="150"/>
    </row>
    <row r="10" spans="1:11" s="29" customFormat="1">
      <c r="A10" s="145"/>
      <c r="B10" s="1000"/>
      <c r="C10" s="999"/>
      <c r="D10" s="996"/>
      <c r="E10" s="1377"/>
      <c r="F10" s="997"/>
      <c r="G10" s="149"/>
      <c r="H10" s="150"/>
    </row>
    <row r="11" spans="1:11" s="29" customFormat="1">
      <c r="A11" s="145"/>
      <c r="B11" s="1000" t="s">
        <v>776</v>
      </c>
      <c r="C11" s="999"/>
      <c r="D11" s="996"/>
      <c r="E11" s="1377"/>
      <c r="F11" s="997"/>
      <c r="G11" s="149"/>
      <c r="H11" s="150"/>
    </row>
    <row r="12" spans="1:11" s="29" customFormat="1">
      <c r="A12" s="145"/>
      <c r="B12" s="1000" t="s">
        <v>777</v>
      </c>
      <c r="C12" s="999"/>
      <c r="D12" s="996"/>
      <c r="E12" s="1377"/>
      <c r="F12" s="997"/>
      <c r="G12" s="149"/>
      <c r="H12" s="150"/>
    </row>
    <row r="13" spans="1:11" s="29" customFormat="1">
      <c r="A13" s="145"/>
      <c r="B13" s="1000" t="s">
        <v>778</v>
      </c>
      <c r="C13" s="999"/>
      <c r="D13" s="996"/>
      <c r="E13" s="1377"/>
      <c r="F13" s="997"/>
      <c r="G13" s="149"/>
      <c r="H13" s="150"/>
    </row>
    <row r="14" spans="1:11" s="29" customFormat="1">
      <c r="A14" s="145"/>
      <c r="B14" s="1000" t="s">
        <v>779</v>
      </c>
      <c r="C14" s="999"/>
      <c r="D14" s="996"/>
      <c r="E14" s="1377"/>
      <c r="F14" s="997"/>
      <c r="G14" s="149"/>
      <c r="H14" s="150"/>
    </row>
    <row r="15" spans="1:11" s="29" customFormat="1">
      <c r="A15" s="145"/>
      <c r="B15" s="1000" t="s">
        <v>780</v>
      </c>
      <c r="C15" s="999"/>
      <c r="D15" s="996"/>
      <c r="E15" s="1377"/>
      <c r="F15" s="997"/>
      <c r="G15" s="149"/>
      <c r="H15" s="150"/>
    </row>
    <row r="16" spans="1:11" s="29" customFormat="1">
      <c r="A16" s="145"/>
      <c r="B16" s="1001" t="s">
        <v>781</v>
      </c>
      <c r="C16" s="999"/>
      <c r="D16" s="996"/>
      <c r="E16" s="1377"/>
      <c r="F16" s="997"/>
      <c r="G16" s="149"/>
      <c r="H16" s="150"/>
    </row>
    <row r="17" spans="1:8" s="29" customFormat="1">
      <c r="A17" s="145"/>
      <c r="B17" s="1000" t="s">
        <v>782</v>
      </c>
      <c r="C17" s="999"/>
      <c r="D17" s="996"/>
      <c r="E17" s="1377"/>
      <c r="F17" s="997"/>
      <c r="G17" s="149"/>
      <c r="H17" s="150"/>
    </row>
    <row r="18" spans="1:8" s="29" customFormat="1">
      <c r="A18" s="145"/>
      <c r="B18" s="1000" t="s">
        <v>783</v>
      </c>
      <c r="C18" s="999"/>
      <c r="D18" s="996"/>
      <c r="E18" s="1377"/>
      <c r="F18" s="997"/>
      <c r="G18" s="149"/>
      <c r="H18" s="150"/>
    </row>
    <row r="19" spans="1:8" s="29" customFormat="1">
      <c r="A19" s="145"/>
      <c r="B19" s="1000" t="s">
        <v>784</v>
      </c>
      <c r="C19" s="999"/>
      <c r="D19" s="996"/>
      <c r="E19" s="1377"/>
      <c r="F19" s="997"/>
      <c r="G19" s="149"/>
      <c r="H19" s="150"/>
    </row>
    <row r="20" spans="1:8" s="29" customFormat="1">
      <c r="A20" s="145"/>
      <c r="B20" s="1000" t="s">
        <v>785</v>
      </c>
      <c r="C20" s="999"/>
      <c r="D20" s="996"/>
      <c r="E20" s="1377"/>
      <c r="F20" s="997"/>
      <c r="G20" s="149"/>
      <c r="H20" s="150"/>
    </row>
    <row r="21" spans="1:8" s="29" customFormat="1">
      <c r="A21" s="145"/>
      <c r="B21" s="1000" t="s">
        <v>786</v>
      </c>
      <c r="C21" s="999"/>
      <c r="D21" s="996"/>
      <c r="E21" s="1377"/>
      <c r="F21" s="997"/>
      <c r="G21" s="149"/>
      <c r="H21" s="150"/>
    </row>
    <row r="22" spans="1:8" s="29" customFormat="1">
      <c r="A22" s="145"/>
      <c r="B22" s="146"/>
      <c r="C22" s="999"/>
      <c r="D22" s="996"/>
      <c r="E22" s="1377"/>
      <c r="F22" s="997"/>
      <c r="G22" s="149"/>
      <c r="H22" s="150"/>
    </row>
    <row r="23" spans="1:8">
      <c r="A23" s="193"/>
      <c r="B23" s="92"/>
      <c r="E23" s="1233"/>
      <c r="F23" s="97"/>
    </row>
    <row r="24" spans="1:8" ht="15">
      <c r="A24" s="433">
        <v>4.01</v>
      </c>
      <c r="B24" s="576" t="s">
        <v>787</v>
      </c>
      <c r="C24" s="1004"/>
      <c r="D24" s="1005"/>
      <c r="E24" s="1210"/>
      <c r="F24" s="445"/>
      <c r="G24" s="91"/>
      <c r="H24" s="91"/>
    </row>
    <row r="25" spans="1:8" ht="120">
      <c r="A25" s="1006"/>
      <c r="B25" s="1007" t="s">
        <v>788</v>
      </c>
      <c r="C25" s="1008"/>
      <c r="D25" s="1009"/>
      <c r="E25" s="1378"/>
      <c r="F25" s="1010"/>
      <c r="G25" s="91"/>
      <c r="H25" s="91"/>
    </row>
    <row r="26" spans="1:8" ht="370">
      <c r="A26" s="1006"/>
      <c r="B26" s="1007" t="s">
        <v>789</v>
      </c>
      <c r="C26" s="1008"/>
      <c r="D26" s="1009"/>
      <c r="E26" s="1378"/>
      <c r="F26" s="1010"/>
      <c r="G26" s="91"/>
      <c r="H26" s="91"/>
    </row>
    <row r="27" spans="1:8" ht="356">
      <c r="A27" s="1006"/>
      <c r="B27" s="1007" t="s">
        <v>790</v>
      </c>
      <c r="C27" s="1008"/>
      <c r="D27" s="1009"/>
      <c r="E27" s="1378"/>
      <c r="F27" s="1010"/>
      <c r="G27" s="91"/>
      <c r="H27" s="91"/>
    </row>
    <row r="28" spans="1:8" ht="409.6">
      <c r="A28" s="1006"/>
      <c r="B28" s="1007" t="s">
        <v>791</v>
      </c>
      <c r="C28" s="1008"/>
      <c r="D28" s="1009"/>
      <c r="E28" s="1378"/>
      <c r="F28" s="1010"/>
      <c r="G28" s="91"/>
      <c r="H28" s="91"/>
    </row>
    <row r="29" spans="1:8" ht="150">
      <c r="A29" s="1006"/>
      <c r="B29" s="1007" t="s">
        <v>792</v>
      </c>
      <c r="C29" s="1008"/>
      <c r="D29" s="1009"/>
      <c r="E29" s="1378"/>
      <c r="F29" s="1010"/>
      <c r="G29" s="91"/>
      <c r="H29" s="91"/>
    </row>
    <row r="30" spans="1:8" ht="210">
      <c r="A30" s="1006"/>
      <c r="B30" s="1007" t="s">
        <v>793</v>
      </c>
      <c r="C30" s="1008"/>
      <c r="D30" s="1009"/>
      <c r="E30" s="1378"/>
      <c r="F30" s="1010"/>
      <c r="G30" s="91"/>
      <c r="H30" s="91"/>
    </row>
    <row r="31" spans="1:8" ht="328">
      <c r="A31" s="1006"/>
      <c r="B31" s="1007" t="s">
        <v>794</v>
      </c>
      <c r="C31" s="1008"/>
      <c r="D31" s="1009"/>
      <c r="E31" s="1378"/>
      <c r="F31" s="1010"/>
      <c r="G31" s="91"/>
      <c r="H31" s="91"/>
    </row>
    <row r="32" spans="1:8" ht="342">
      <c r="A32" s="1006"/>
      <c r="B32" s="1007" t="s">
        <v>795</v>
      </c>
      <c r="C32" s="1008"/>
      <c r="D32" s="1009"/>
      <c r="E32" s="1378"/>
      <c r="F32" s="1010"/>
      <c r="G32" s="91"/>
      <c r="H32" s="91"/>
    </row>
    <row r="33" spans="1:8" ht="370">
      <c r="A33" s="1006"/>
      <c r="B33" s="1007" t="s">
        <v>796</v>
      </c>
      <c r="C33" s="1008"/>
      <c r="D33" s="1009"/>
      <c r="E33" s="1378"/>
      <c r="F33" s="1010"/>
      <c r="G33" s="91"/>
      <c r="H33" s="91"/>
    </row>
    <row r="34" spans="1:8" ht="356">
      <c r="A34" s="1006"/>
      <c r="B34" s="1007" t="s">
        <v>797</v>
      </c>
      <c r="C34" s="1008"/>
      <c r="D34" s="1009"/>
      <c r="E34" s="1378"/>
      <c r="F34" s="1010"/>
      <c r="G34" s="91"/>
      <c r="H34" s="91"/>
    </row>
    <row r="35" spans="1:8" ht="210">
      <c r="A35" s="1006"/>
      <c r="B35" s="1007" t="s">
        <v>798</v>
      </c>
      <c r="C35" s="1008"/>
      <c r="D35" s="1009"/>
      <c r="E35" s="1378"/>
      <c r="F35" s="1010"/>
      <c r="G35" s="91"/>
      <c r="H35" s="91"/>
    </row>
    <row r="36" spans="1:8" ht="270">
      <c r="A36" s="1006"/>
      <c r="B36" s="1007" t="s">
        <v>799</v>
      </c>
      <c r="C36" s="1008"/>
      <c r="D36" s="1009"/>
      <c r="E36" s="1378"/>
      <c r="F36" s="1010"/>
      <c r="G36" s="91"/>
      <c r="H36" s="91"/>
    </row>
    <row r="37" spans="1:8">
      <c r="A37" s="1006"/>
      <c r="B37" s="1007"/>
      <c r="C37" s="1008"/>
      <c r="D37" s="1009"/>
      <c r="E37" s="1378"/>
      <c r="F37" s="1010"/>
      <c r="G37" s="91"/>
      <c r="H37" s="91"/>
    </row>
    <row r="38" spans="1:8" ht="342">
      <c r="A38" s="1133"/>
      <c r="B38" s="1139" t="s">
        <v>1307</v>
      </c>
      <c r="C38" s="1135"/>
      <c r="D38" s="1136"/>
      <c r="E38" s="1379"/>
      <c r="F38" s="1134"/>
      <c r="G38" s="91"/>
      <c r="H38" s="91"/>
    </row>
    <row r="39" spans="1:8" ht="75">
      <c r="A39" s="1133"/>
      <c r="B39" s="1140" t="s">
        <v>1295</v>
      </c>
      <c r="C39" s="1135"/>
      <c r="D39" s="1136"/>
      <c r="E39" s="1379"/>
      <c r="F39" s="1134"/>
      <c r="G39" s="91"/>
      <c r="H39" s="91"/>
    </row>
    <row r="40" spans="1:8" s="1137" customFormat="1" ht="75">
      <c r="A40" s="195"/>
      <c r="B40" s="1138" t="s">
        <v>1296</v>
      </c>
      <c r="C40" s="688"/>
      <c r="D40" s="688"/>
      <c r="E40" s="1380"/>
      <c r="F40" s="688"/>
    </row>
    <row r="41" spans="1:8" s="1137" customFormat="1" ht="45">
      <c r="A41" s="195"/>
      <c r="B41" s="1138" t="s">
        <v>1297</v>
      </c>
      <c r="C41" s="688"/>
      <c r="D41" s="688"/>
      <c r="E41" s="1380"/>
      <c r="F41" s="688"/>
    </row>
    <row r="42" spans="1:8" s="1137" customFormat="1" ht="30">
      <c r="A42" s="195"/>
      <c r="B42" s="1138" t="s">
        <v>1298</v>
      </c>
      <c r="C42" s="688"/>
      <c r="D42" s="688"/>
      <c r="E42" s="1380"/>
      <c r="F42" s="688"/>
    </row>
    <row r="43" spans="1:8" s="1137" customFormat="1" ht="30">
      <c r="A43" s="195"/>
      <c r="B43" s="1138" t="s">
        <v>1299</v>
      </c>
      <c r="C43" s="688"/>
      <c r="D43" s="688"/>
      <c r="E43" s="1380"/>
      <c r="F43" s="688"/>
    </row>
    <row r="44" spans="1:8" s="1137" customFormat="1" ht="15">
      <c r="A44" s="195"/>
      <c r="B44" s="1138" t="s">
        <v>1300</v>
      </c>
      <c r="C44" s="688"/>
      <c r="D44" s="688"/>
      <c r="E44" s="1380"/>
      <c r="F44" s="688"/>
    </row>
    <row r="45" spans="1:8" s="1137" customFormat="1" ht="15">
      <c r="A45" s="195"/>
      <c r="B45" s="1138" t="s">
        <v>1301</v>
      </c>
      <c r="C45" s="688"/>
      <c r="D45" s="688"/>
      <c r="E45" s="1380"/>
      <c r="F45" s="688"/>
    </row>
    <row r="46" spans="1:8" s="1137" customFormat="1" ht="15">
      <c r="A46" s="195"/>
      <c r="B46" s="688" t="s">
        <v>1302</v>
      </c>
      <c r="C46" s="688"/>
      <c r="D46" s="688"/>
      <c r="E46" s="1380"/>
      <c r="F46" s="688"/>
    </row>
    <row r="47" spans="1:8" s="1137" customFormat="1" ht="30">
      <c r="A47" s="195"/>
      <c r="B47" s="688" t="s">
        <v>1303</v>
      </c>
      <c r="C47" s="688"/>
      <c r="D47" s="688"/>
      <c r="E47" s="1380"/>
      <c r="F47" s="688"/>
    </row>
    <row r="48" spans="1:8" s="1137" customFormat="1" ht="15">
      <c r="A48" s="195"/>
      <c r="B48" s="688" t="s">
        <v>1304</v>
      </c>
      <c r="C48" s="688"/>
      <c r="D48" s="688"/>
      <c r="E48" s="1380"/>
      <c r="F48" s="688"/>
    </row>
    <row r="49" spans="1:9" s="1137" customFormat="1" ht="105">
      <c r="A49" s="195"/>
      <c r="B49" s="688" t="s">
        <v>1305</v>
      </c>
      <c r="C49" s="688"/>
      <c r="D49" s="688"/>
      <c r="E49" s="1380"/>
      <c r="F49" s="688"/>
    </row>
    <row r="50" spans="1:9" s="1137" customFormat="1" ht="30">
      <c r="A50" s="195"/>
      <c r="B50" s="688" t="s">
        <v>1306</v>
      </c>
      <c r="C50" s="688"/>
      <c r="D50" s="688"/>
      <c r="E50" s="1380"/>
      <c r="F50" s="688"/>
    </row>
    <row r="51" spans="1:9" s="28" customFormat="1" ht="45">
      <c r="A51" s="579"/>
      <c r="B51" s="1011" t="s">
        <v>800</v>
      </c>
      <c r="C51" s="688"/>
      <c r="D51" s="1012"/>
      <c r="E51" s="1381"/>
      <c r="F51" s="1013"/>
    </row>
    <row r="52" spans="1:9" s="28" customFormat="1">
      <c r="A52" s="579"/>
      <c r="B52" s="1011"/>
      <c r="C52" s="688"/>
      <c r="D52" s="1012"/>
      <c r="E52" s="1381"/>
      <c r="F52" s="1013"/>
    </row>
    <row r="53" spans="1:9" s="1019" customFormat="1" ht="15">
      <c r="A53" s="1014"/>
      <c r="B53" s="1015" t="s">
        <v>801</v>
      </c>
      <c r="C53" s="1016"/>
      <c r="D53" s="1017"/>
      <c r="E53" s="1382"/>
      <c r="F53" s="1018"/>
    </row>
    <row r="54" spans="1:9" s="1019" customFormat="1" ht="15">
      <c r="A54" s="1014"/>
      <c r="B54" s="579" t="s">
        <v>802</v>
      </c>
      <c r="C54" s="1016"/>
      <c r="D54" s="1017"/>
      <c r="E54" s="1382"/>
      <c r="F54" s="1018"/>
    </row>
    <row r="55" spans="1:9" s="28" customFormat="1" ht="15">
      <c r="A55" s="580"/>
      <c r="B55" s="580" t="s">
        <v>803</v>
      </c>
      <c r="C55" s="1020"/>
      <c r="D55" s="1021"/>
      <c r="E55" s="1383"/>
      <c r="F55" s="1022"/>
    </row>
    <row r="56" spans="1:9">
      <c r="A56" s="433"/>
      <c r="B56" s="581"/>
      <c r="C56" s="1023" t="s">
        <v>6</v>
      </c>
      <c r="D56" s="629">
        <v>1</v>
      </c>
      <c r="E56" s="1455"/>
      <c r="F56" s="445">
        <f>E56*D56</f>
        <v>0</v>
      </c>
      <c r="H56" s="81"/>
    </row>
    <row r="57" spans="1:9" s="589" customFormat="1">
      <c r="A57" s="651"/>
      <c r="B57" s="584"/>
      <c r="C57" s="1024"/>
      <c r="D57" s="611"/>
      <c r="E57" s="1366"/>
      <c r="F57" s="587"/>
      <c r="G57" s="1025"/>
      <c r="H57" s="588"/>
      <c r="I57" s="588"/>
    </row>
    <row r="58" spans="1:9" s="589" customFormat="1">
      <c r="A58" s="652"/>
      <c r="B58" s="584"/>
      <c r="C58" s="1026"/>
      <c r="D58" s="1027"/>
      <c r="E58" s="1366"/>
      <c r="F58" s="587"/>
    </row>
    <row r="59" spans="1:9" ht="60">
      <c r="A59" s="433">
        <f>A24+0.01</f>
        <v>4.0199999999999996</v>
      </c>
      <c r="B59" s="590" t="s">
        <v>804</v>
      </c>
      <c r="C59" s="1004"/>
      <c r="D59" s="1005"/>
      <c r="E59" s="1210"/>
      <c r="F59" s="445"/>
      <c r="G59" s="91"/>
      <c r="H59" s="91"/>
    </row>
    <row r="60" spans="1:9">
      <c r="A60" s="433"/>
      <c r="B60" s="576"/>
      <c r="C60" s="1004" t="s">
        <v>6</v>
      </c>
      <c r="D60" s="1005">
        <v>1</v>
      </c>
      <c r="E60" s="1455"/>
      <c r="F60" s="445">
        <f>D60*E60</f>
        <v>0</v>
      </c>
      <c r="G60" s="91"/>
      <c r="H60" s="91"/>
    </row>
    <row r="61" spans="1:9" s="589" customFormat="1">
      <c r="A61" s="652"/>
      <c r="B61" s="584"/>
      <c r="C61" s="1026"/>
      <c r="D61" s="1027"/>
      <c r="E61" s="1366"/>
      <c r="F61" s="587"/>
      <c r="G61" s="588"/>
      <c r="H61" s="588"/>
    </row>
    <row r="62" spans="1:9" s="589" customFormat="1">
      <c r="A62" s="652"/>
      <c r="B62" s="584"/>
      <c r="C62" s="1026"/>
      <c r="D62" s="1027"/>
      <c r="E62" s="1366"/>
      <c r="F62" s="587"/>
    </row>
    <row r="63" spans="1:9" ht="60">
      <c r="A63" s="433">
        <f>A59+0.01</f>
        <v>4.0299999999999994</v>
      </c>
      <c r="B63" s="590" t="s">
        <v>805</v>
      </c>
      <c r="C63" s="1004"/>
      <c r="D63" s="1005"/>
      <c r="E63" s="1210"/>
      <c r="F63" s="445"/>
      <c r="G63" s="91"/>
      <c r="H63" s="91"/>
    </row>
    <row r="64" spans="1:9" ht="15">
      <c r="A64" s="433"/>
      <c r="B64" s="576" t="s">
        <v>806</v>
      </c>
      <c r="C64" s="1004" t="s">
        <v>6</v>
      </c>
      <c r="D64" s="1005">
        <v>2</v>
      </c>
      <c r="E64" s="1455"/>
      <c r="F64" s="445">
        <f>D64*E64</f>
        <v>0</v>
      </c>
      <c r="G64" s="91"/>
      <c r="H64" s="91"/>
    </row>
    <row r="65" spans="1:8" s="589" customFormat="1">
      <c r="A65" s="652"/>
      <c r="B65" s="584"/>
      <c r="C65" s="1026"/>
      <c r="D65" s="1027"/>
      <c r="E65" s="1366"/>
      <c r="F65" s="587"/>
      <c r="G65" s="588"/>
      <c r="H65" s="588"/>
    </row>
    <row r="66" spans="1:8" s="589" customFormat="1">
      <c r="A66" s="652"/>
      <c r="B66" s="584"/>
      <c r="C66" s="1026"/>
      <c r="D66" s="1027"/>
      <c r="E66" s="1366"/>
      <c r="F66" s="587"/>
    </row>
    <row r="67" spans="1:8" s="98" customFormat="1" ht="45">
      <c r="A67" s="433">
        <f>A63+0.01</f>
        <v>4.0399999999999991</v>
      </c>
      <c r="B67" s="593" t="s">
        <v>1140</v>
      </c>
      <c r="C67" s="1028"/>
      <c r="D67" s="1029"/>
      <c r="E67" s="1384"/>
      <c r="F67" s="1030"/>
      <c r="G67" s="1031"/>
    </row>
    <row r="68" spans="1:8" s="98" customFormat="1" ht="15">
      <c r="A68" s="9"/>
      <c r="B68" s="1032" t="s">
        <v>1141</v>
      </c>
      <c r="C68" s="1028" t="s">
        <v>6</v>
      </c>
      <c r="D68" s="39">
        <v>20</v>
      </c>
      <c r="E68" s="1478"/>
      <c r="F68" s="445">
        <f>D68*E68</f>
        <v>0</v>
      </c>
      <c r="G68" s="1031"/>
    </row>
    <row r="69" spans="1:8" s="1038" customFormat="1">
      <c r="A69" s="1033"/>
      <c r="B69" s="1034"/>
      <c r="C69" s="1035"/>
      <c r="D69" s="1036"/>
      <c r="E69" s="1385"/>
      <c r="F69" s="1037"/>
    </row>
    <row r="70" spans="1:8" s="1038" customFormat="1">
      <c r="A70" s="1033"/>
      <c r="B70" s="1034"/>
      <c r="C70" s="1035"/>
      <c r="D70" s="1039"/>
      <c r="E70" s="1386"/>
      <c r="F70" s="1037"/>
    </row>
    <row r="71" spans="1:8" s="99" customFormat="1" ht="120">
      <c r="A71" s="433">
        <f>A67+0.01</f>
        <v>4.0499999999999989</v>
      </c>
      <c r="B71" s="576" t="s">
        <v>807</v>
      </c>
      <c r="C71" s="1004"/>
      <c r="D71" s="39"/>
      <c r="E71" s="1256"/>
      <c r="F71" s="530"/>
      <c r="G71" s="594"/>
      <c r="H71" s="594"/>
    </row>
    <row r="72" spans="1:8" s="99" customFormat="1" ht="15">
      <c r="A72" s="9"/>
      <c r="B72" s="576" t="s">
        <v>808</v>
      </c>
      <c r="C72" s="1004" t="s">
        <v>6</v>
      </c>
      <c r="D72" s="1005">
        <v>10</v>
      </c>
      <c r="E72" s="1455"/>
      <c r="F72" s="530">
        <f t="shared" ref="F72" si="0">E72*D72</f>
        <v>0</v>
      </c>
      <c r="G72" s="594"/>
      <c r="H72" s="594"/>
    </row>
    <row r="73" spans="1:8" s="1046" customFormat="1">
      <c r="A73" s="1040"/>
      <c r="B73" s="1041"/>
      <c r="C73" s="1042"/>
      <c r="D73" s="1043"/>
      <c r="E73" s="1387"/>
      <c r="F73" s="1044"/>
      <c r="G73" s="1045"/>
      <c r="H73" s="1045"/>
    </row>
    <row r="74" spans="1:8" s="1046" customFormat="1">
      <c r="A74" s="1040"/>
      <c r="B74" s="1041"/>
      <c r="C74" s="1042"/>
      <c r="D74" s="1043"/>
      <c r="E74" s="1387"/>
      <c r="F74" s="1044"/>
      <c r="G74" s="1045"/>
      <c r="H74" s="1045"/>
    </row>
    <row r="75" spans="1:8" s="98" customFormat="1" ht="255">
      <c r="A75" s="433">
        <f>A71+0.01</f>
        <v>4.0599999999999987</v>
      </c>
      <c r="B75" s="1047" t="s">
        <v>809</v>
      </c>
      <c r="C75" s="1004"/>
      <c r="D75" s="39"/>
      <c r="E75" s="1256"/>
      <c r="F75" s="1048"/>
      <c r="G75" s="1049"/>
    </row>
    <row r="76" spans="1:8" s="98" customFormat="1" ht="15">
      <c r="A76" s="9"/>
      <c r="B76" s="1047" t="s">
        <v>810</v>
      </c>
      <c r="C76" s="1028" t="s">
        <v>6</v>
      </c>
      <c r="D76" s="39">
        <v>4</v>
      </c>
      <c r="E76" s="1478"/>
      <c r="F76" s="445">
        <f t="shared" ref="F76" si="1">D76*E76</f>
        <v>0</v>
      </c>
      <c r="G76" s="1049"/>
    </row>
    <row r="77" spans="1:8" s="1046" customFormat="1" ht="45">
      <c r="A77" s="1033"/>
      <c r="B77" s="1050" t="s">
        <v>1325</v>
      </c>
      <c r="C77" s="1051"/>
      <c r="D77" s="1052"/>
      <c r="E77" s="1386"/>
      <c r="F77" s="1052"/>
      <c r="G77" s="1053"/>
    </row>
    <row r="78" spans="1:8" s="1046" customFormat="1">
      <c r="A78" s="1033"/>
      <c r="B78" s="1050"/>
      <c r="C78" s="1051"/>
      <c r="D78" s="1052"/>
      <c r="E78" s="1386"/>
      <c r="F78" s="1052">
        <f>SUM(F13:F70)*0.01</f>
        <v>0</v>
      </c>
      <c r="G78" s="1053"/>
    </row>
    <row r="79" spans="1:8" s="98" customFormat="1" ht="135">
      <c r="A79" s="433">
        <f>A75+0.01</f>
        <v>4.0699999999999985</v>
      </c>
      <c r="B79" s="1047" t="s">
        <v>811</v>
      </c>
      <c r="C79" s="1004"/>
      <c r="D79" s="39"/>
      <c r="E79" s="1256"/>
      <c r="F79" s="1048"/>
      <c r="G79" s="1049"/>
    </row>
    <row r="80" spans="1:8" s="98" customFormat="1" ht="15">
      <c r="A80" s="9"/>
      <c r="B80" s="1047" t="s">
        <v>812</v>
      </c>
      <c r="C80" s="1028" t="s">
        <v>5</v>
      </c>
      <c r="D80" s="39">
        <v>8</v>
      </c>
      <c r="E80" s="1478"/>
      <c r="F80" s="445">
        <f t="shared" ref="F80" si="2">D80*E80</f>
        <v>0</v>
      </c>
      <c r="G80" s="1049"/>
    </row>
    <row r="81" spans="1:8" s="1046" customFormat="1">
      <c r="A81" s="1033"/>
      <c r="B81" s="1050"/>
      <c r="C81" s="1051"/>
      <c r="D81" s="1052"/>
      <c r="E81" s="1386"/>
      <c r="F81" s="1052"/>
      <c r="G81" s="1053"/>
    </row>
    <row r="82" spans="1:8" s="1046" customFormat="1">
      <c r="A82" s="1033"/>
      <c r="B82" s="1050"/>
      <c r="C82" s="1051"/>
      <c r="D82" s="1052"/>
      <c r="E82" s="1386"/>
      <c r="F82" s="1052"/>
      <c r="G82" s="1053"/>
    </row>
    <row r="83" spans="1:8" s="99" customFormat="1" ht="15">
      <c r="A83" s="433">
        <f>A79+0.01</f>
        <v>4.0799999999999983</v>
      </c>
      <c r="B83" s="576" t="s">
        <v>813</v>
      </c>
      <c r="C83" s="1004"/>
      <c r="D83" s="39"/>
      <c r="E83" s="1256"/>
      <c r="F83" s="530"/>
      <c r="G83" s="594"/>
      <c r="H83" s="594"/>
    </row>
    <row r="84" spans="1:8" s="99" customFormat="1" ht="15">
      <c r="A84" s="9"/>
      <c r="B84" s="576" t="s">
        <v>814</v>
      </c>
      <c r="C84" s="1004" t="s">
        <v>5</v>
      </c>
      <c r="D84" s="1005">
        <v>28</v>
      </c>
      <c r="E84" s="1455"/>
      <c r="F84" s="530">
        <f t="shared" ref="F84:F85" si="3">E84*D84</f>
        <v>0</v>
      </c>
      <c r="G84" s="594"/>
      <c r="H84" s="594"/>
    </row>
    <row r="85" spans="1:8" s="99" customFormat="1" ht="15">
      <c r="A85" s="9"/>
      <c r="B85" s="576" t="s">
        <v>815</v>
      </c>
      <c r="C85" s="1004" t="s">
        <v>5</v>
      </c>
      <c r="D85" s="1005">
        <v>8</v>
      </c>
      <c r="E85" s="1455"/>
      <c r="F85" s="530">
        <f t="shared" si="3"/>
        <v>0</v>
      </c>
      <c r="G85" s="594"/>
      <c r="H85" s="594"/>
    </row>
    <row r="86" spans="1:8" s="1046" customFormat="1">
      <c r="A86" s="1040"/>
      <c r="B86" s="1041"/>
      <c r="C86" s="1042"/>
      <c r="D86" s="1043"/>
      <c r="E86" s="1387"/>
      <c r="F86" s="1044"/>
      <c r="G86" s="1045"/>
      <c r="H86" s="1045"/>
    </row>
    <row r="87" spans="1:8" s="1046" customFormat="1">
      <c r="A87" s="1040"/>
      <c r="B87" s="1041"/>
      <c r="C87" s="1042"/>
      <c r="D87" s="1043"/>
      <c r="E87" s="1387"/>
      <c r="F87" s="1044"/>
      <c r="G87" s="1045"/>
      <c r="H87" s="1045"/>
    </row>
    <row r="88" spans="1:8" s="99" customFormat="1" ht="30">
      <c r="A88" s="433">
        <f>A83+0.01</f>
        <v>4.0899999999999981</v>
      </c>
      <c r="B88" s="576" t="s">
        <v>255</v>
      </c>
      <c r="C88" s="1004"/>
      <c r="D88" s="39"/>
      <c r="E88" s="1256"/>
      <c r="F88" s="530"/>
      <c r="G88" s="594"/>
      <c r="H88" s="594"/>
    </row>
    <row r="89" spans="1:8" s="568" customFormat="1">
      <c r="A89" s="595"/>
      <c r="B89" s="596" t="s">
        <v>256</v>
      </c>
      <c r="C89" s="1063"/>
      <c r="D89" s="1064"/>
      <c r="E89" s="1389"/>
      <c r="F89" s="1065"/>
      <c r="G89" s="600"/>
      <c r="H89" s="600"/>
    </row>
    <row r="90" spans="1:8" s="568" customFormat="1">
      <c r="A90" s="595"/>
      <c r="B90" s="596" t="s">
        <v>257</v>
      </c>
      <c r="C90" s="1063"/>
      <c r="D90" s="1064"/>
      <c r="E90" s="1389"/>
      <c r="F90" s="1065"/>
      <c r="G90" s="600"/>
      <c r="H90" s="600"/>
    </row>
    <row r="91" spans="1:8" s="568" customFormat="1">
      <c r="A91" s="595"/>
      <c r="B91" s="596" t="s">
        <v>258</v>
      </c>
      <c r="C91" s="1063"/>
      <c r="D91" s="1064"/>
      <c r="E91" s="1389"/>
      <c r="F91" s="1065"/>
      <c r="G91" s="600"/>
      <c r="H91" s="600"/>
    </row>
    <row r="92" spans="1:8" s="568" customFormat="1">
      <c r="A92" s="595"/>
      <c r="B92" s="596" t="s">
        <v>259</v>
      </c>
      <c r="C92" s="1063"/>
      <c r="D92" s="1064"/>
      <c r="E92" s="1389"/>
      <c r="F92" s="1065"/>
      <c r="G92" s="600"/>
      <c r="H92" s="600"/>
    </row>
    <row r="93" spans="1:8" s="568" customFormat="1">
      <c r="A93" s="595"/>
      <c r="B93" s="596" t="s">
        <v>260</v>
      </c>
      <c r="C93" s="1063"/>
      <c r="D93" s="1064"/>
      <c r="E93" s="1389"/>
      <c r="F93" s="1065"/>
      <c r="G93" s="600"/>
      <c r="H93" s="600"/>
    </row>
    <row r="94" spans="1:8" s="568" customFormat="1">
      <c r="A94" s="595"/>
      <c r="B94" s="596" t="s">
        <v>261</v>
      </c>
      <c r="C94" s="1063"/>
      <c r="D94" s="1064"/>
      <c r="E94" s="1389"/>
      <c r="F94" s="1065"/>
      <c r="G94" s="600"/>
      <c r="H94" s="600"/>
    </row>
    <row r="95" spans="1:8" s="568" customFormat="1">
      <c r="A95" s="595"/>
      <c r="B95" s="596" t="s">
        <v>262</v>
      </c>
      <c r="C95" s="1063"/>
      <c r="D95" s="1064"/>
      <c r="E95" s="1389"/>
      <c r="F95" s="1065"/>
      <c r="G95" s="600"/>
      <c r="H95" s="600"/>
    </row>
    <row r="96" spans="1:8" s="568" customFormat="1">
      <c r="A96" s="595"/>
      <c r="B96" s="596" t="s">
        <v>263</v>
      </c>
      <c r="C96" s="1063"/>
      <c r="D96" s="1064"/>
      <c r="E96" s="1389"/>
      <c r="F96" s="1065"/>
      <c r="G96" s="600"/>
      <c r="H96" s="600"/>
    </row>
    <row r="97" spans="1:9" s="568" customFormat="1">
      <c r="A97" s="595"/>
      <c r="B97" s="596" t="s">
        <v>264</v>
      </c>
      <c r="C97" s="1063"/>
      <c r="D97" s="1064"/>
      <c r="E97" s="1389"/>
      <c r="F97" s="1065"/>
      <c r="G97" s="600"/>
      <c r="H97" s="600"/>
    </row>
    <row r="98" spans="1:9" s="568" customFormat="1">
      <c r="A98" s="601"/>
      <c r="B98" s="602" t="s">
        <v>265</v>
      </c>
      <c r="C98" s="1066"/>
      <c r="D98" s="1067"/>
      <c r="E98" s="1390"/>
      <c r="F98" s="1068"/>
      <c r="G98" s="606"/>
      <c r="H98" s="606"/>
    </row>
    <row r="99" spans="1:9">
      <c r="A99" s="433"/>
      <c r="B99" s="581"/>
      <c r="C99" s="1023" t="s">
        <v>29</v>
      </c>
      <c r="D99" s="629">
        <v>6850</v>
      </c>
      <c r="E99" s="1479"/>
      <c r="F99" s="530">
        <f t="shared" ref="F99" si="4">E99*D99</f>
        <v>0</v>
      </c>
      <c r="G99" s="428"/>
      <c r="H99" s="607"/>
      <c r="I99" s="608"/>
    </row>
    <row r="100" spans="1:9" s="589" customFormat="1">
      <c r="A100" s="651"/>
      <c r="B100" s="609"/>
      <c r="C100" s="1024"/>
      <c r="D100" s="611"/>
      <c r="E100" s="1375"/>
      <c r="F100" s="587"/>
      <c r="H100" s="613"/>
      <c r="I100" s="614"/>
    </row>
    <row r="101" spans="1:9" s="589" customFormat="1">
      <c r="A101" s="651"/>
      <c r="B101" s="609"/>
      <c r="C101" s="1024"/>
      <c r="D101" s="611"/>
      <c r="E101" s="1375"/>
      <c r="F101" s="587"/>
      <c r="H101" s="615"/>
      <c r="I101" s="614"/>
    </row>
    <row r="102" spans="1:9" s="568" customFormat="1">
      <c r="A102" s="616">
        <f>A88+0.01</f>
        <v>4.0999999999999979</v>
      </c>
      <c r="B102" s="617" t="s">
        <v>266</v>
      </c>
      <c r="C102" s="1069"/>
      <c r="D102" s="1070"/>
      <c r="E102" s="1391"/>
      <c r="F102" s="1071"/>
      <c r="G102" s="621"/>
      <c r="H102" s="621"/>
    </row>
    <row r="103" spans="1:9" s="568" customFormat="1">
      <c r="A103" s="622"/>
      <c r="B103" s="596" t="s">
        <v>267</v>
      </c>
      <c r="C103" s="1063"/>
      <c r="D103" s="1064"/>
      <c r="E103" s="1389"/>
      <c r="F103" s="1065"/>
      <c r="G103" s="600"/>
      <c r="H103" s="600"/>
    </row>
    <row r="104" spans="1:9" s="568" customFormat="1">
      <c r="A104" s="622"/>
      <c r="B104" s="596" t="s">
        <v>268</v>
      </c>
      <c r="C104" s="1063"/>
      <c r="D104" s="1064"/>
      <c r="E104" s="1389"/>
      <c r="F104" s="1065"/>
      <c r="G104" s="600"/>
      <c r="H104" s="600"/>
    </row>
    <row r="105" spans="1:9" s="568" customFormat="1">
      <c r="A105" s="622"/>
      <c r="B105" s="596" t="s">
        <v>269</v>
      </c>
      <c r="C105" s="1063"/>
      <c r="D105" s="1064"/>
      <c r="E105" s="1389"/>
      <c r="F105" s="1065"/>
      <c r="G105" s="600"/>
      <c r="H105" s="600"/>
    </row>
    <row r="106" spans="1:9" s="568" customFormat="1">
      <c r="A106" s="622"/>
      <c r="B106" s="596" t="s">
        <v>270</v>
      </c>
      <c r="C106" s="1063"/>
      <c r="D106" s="1064"/>
      <c r="E106" s="1389"/>
      <c r="F106" s="1065"/>
      <c r="G106" s="600"/>
      <c r="H106" s="600"/>
    </row>
    <row r="107" spans="1:9" s="568" customFormat="1">
      <c r="A107" s="622"/>
      <c r="B107" s="596" t="s">
        <v>271</v>
      </c>
      <c r="C107" s="1063"/>
      <c r="D107" s="1064"/>
      <c r="E107" s="1389"/>
      <c r="F107" s="1065"/>
      <c r="G107" s="600"/>
      <c r="H107" s="600"/>
    </row>
    <row r="108" spans="1:9" s="568" customFormat="1">
      <c r="A108" s="622"/>
      <c r="B108" s="596" t="s">
        <v>272</v>
      </c>
      <c r="C108" s="1063"/>
      <c r="D108" s="1064"/>
      <c r="E108" s="1389"/>
      <c r="F108" s="1065"/>
      <c r="G108" s="600"/>
      <c r="H108" s="600"/>
    </row>
    <row r="109" spans="1:9" s="568" customFormat="1">
      <c r="A109" s="622"/>
      <c r="B109" s="623" t="s">
        <v>821</v>
      </c>
      <c r="C109" s="1063"/>
      <c r="D109" s="1064"/>
      <c r="E109" s="1389"/>
      <c r="F109" s="1065"/>
      <c r="G109" s="600"/>
      <c r="H109" s="600"/>
    </row>
    <row r="110" spans="1:9" s="568" customFormat="1">
      <c r="A110" s="622"/>
      <c r="B110" s="624" t="s">
        <v>822</v>
      </c>
      <c r="C110" s="1063"/>
      <c r="D110" s="1064"/>
      <c r="E110" s="1389"/>
      <c r="F110" s="1065"/>
      <c r="G110" s="600"/>
      <c r="H110" s="600"/>
    </row>
    <row r="111" spans="1:9" s="568" customFormat="1">
      <c r="A111" s="622"/>
      <c r="B111" s="596" t="s">
        <v>274</v>
      </c>
      <c r="C111" s="1063"/>
      <c r="D111" s="1064"/>
      <c r="E111" s="1389"/>
      <c r="F111" s="1065"/>
      <c r="G111" s="600"/>
      <c r="H111" s="600"/>
    </row>
    <row r="112" spans="1:9" s="568" customFormat="1">
      <c r="A112" s="622"/>
      <c r="B112" s="596" t="s">
        <v>275</v>
      </c>
      <c r="C112" s="1063"/>
      <c r="D112" s="1064"/>
      <c r="E112" s="1389"/>
      <c r="F112" s="1065"/>
      <c r="G112" s="600"/>
      <c r="H112" s="600"/>
    </row>
    <row r="113" spans="1:9" s="568" customFormat="1">
      <c r="A113" s="622"/>
      <c r="B113" s="596" t="s">
        <v>276</v>
      </c>
      <c r="C113" s="1063"/>
      <c r="D113" s="1064"/>
      <c r="E113" s="1389"/>
      <c r="F113" s="1065"/>
      <c r="G113" s="600"/>
      <c r="H113" s="600"/>
    </row>
    <row r="114" spans="1:9" s="568" customFormat="1">
      <c r="A114" s="625"/>
      <c r="B114" s="602" t="s">
        <v>277</v>
      </c>
      <c r="C114" s="1066"/>
      <c r="D114" s="1067"/>
      <c r="E114" s="1390"/>
      <c r="F114" s="1068"/>
      <c r="G114" s="606"/>
      <c r="H114" s="606"/>
    </row>
    <row r="115" spans="1:9">
      <c r="A115" s="433"/>
      <c r="B115" s="581"/>
      <c r="C115" s="1023" t="s">
        <v>30</v>
      </c>
      <c r="D115" s="629">
        <v>390</v>
      </c>
      <c r="E115" s="1479"/>
      <c r="F115" s="530">
        <f t="shared" ref="F115" si="5">E115*D115</f>
        <v>0</v>
      </c>
      <c r="G115" s="428"/>
      <c r="H115" s="607"/>
      <c r="I115" s="608"/>
    </row>
    <row r="116" spans="1:9" s="589" customFormat="1">
      <c r="A116" s="651"/>
      <c r="B116" s="609"/>
      <c r="C116" s="1024"/>
      <c r="D116" s="611"/>
      <c r="E116" s="1392"/>
      <c r="F116" s="1072"/>
      <c r="H116" s="615"/>
    </row>
    <row r="117" spans="1:9" s="589" customFormat="1">
      <c r="A117" s="651"/>
      <c r="B117" s="609"/>
      <c r="C117" s="1024"/>
      <c r="D117" s="611"/>
      <c r="E117" s="1375"/>
      <c r="F117" s="587"/>
      <c r="H117" s="613"/>
    </row>
    <row r="118" spans="1:9" s="568" customFormat="1" ht="135">
      <c r="A118" s="1006">
        <f>A102+0.01</f>
        <v>4.1099999999999977</v>
      </c>
      <c r="B118" s="1073" t="s">
        <v>823</v>
      </c>
      <c r="C118" s="1069"/>
      <c r="D118" s="1070"/>
      <c r="E118" s="1391"/>
      <c r="F118" s="1071"/>
      <c r="G118" s="621"/>
      <c r="H118" s="621"/>
    </row>
    <row r="119" spans="1:9" s="568" customFormat="1">
      <c r="A119" s="622"/>
      <c r="B119" s="596" t="s">
        <v>274</v>
      </c>
      <c r="C119" s="1063"/>
      <c r="D119" s="1064"/>
      <c r="E119" s="1389"/>
      <c r="F119" s="1065"/>
      <c r="G119" s="600"/>
      <c r="H119" s="600"/>
    </row>
    <row r="120" spans="1:9" s="568" customFormat="1">
      <c r="A120" s="622"/>
      <c r="B120" s="596" t="s">
        <v>824</v>
      </c>
      <c r="C120" s="1063"/>
      <c r="D120" s="1064"/>
      <c r="E120" s="1389"/>
      <c r="F120" s="1065"/>
      <c r="G120" s="600"/>
      <c r="H120" s="600"/>
    </row>
    <row r="121" spans="1:9" s="568" customFormat="1">
      <c r="A121" s="622"/>
      <c r="B121" s="596" t="s">
        <v>825</v>
      </c>
      <c r="C121" s="1063"/>
      <c r="D121" s="1064"/>
      <c r="E121" s="1389"/>
      <c r="F121" s="1065"/>
      <c r="G121" s="600"/>
      <c r="H121" s="600"/>
    </row>
    <row r="122" spans="1:9" s="568" customFormat="1">
      <c r="A122" s="625"/>
      <c r="B122" s="602" t="s">
        <v>277</v>
      </c>
      <c r="C122" s="1066"/>
      <c r="D122" s="1067"/>
      <c r="E122" s="1390"/>
      <c r="F122" s="1068"/>
      <c r="G122" s="606"/>
      <c r="H122" s="606"/>
    </row>
    <row r="123" spans="1:9">
      <c r="A123" s="433"/>
      <c r="B123" s="581"/>
      <c r="C123" s="1023" t="s">
        <v>30</v>
      </c>
      <c r="D123" s="629">
        <v>24</v>
      </c>
      <c r="E123" s="1479"/>
      <c r="F123" s="530">
        <f t="shared" ref="F123" si="6">E123*D123</f>
        <v>0</v>
      </c>
      <c r="G123" s="428"/>
      <c r="H123" s="607"/>
      <c r="I123" s="608"/>
    </row>
    <row r="124" spans="1:9" s="589" customFormat="1">
      <c r="A124" s="651"/>
      <c r="B124" s="609"/>
      <c r="C124" s="1024"/>
      <c r="D124" s="611"/>
      <c r="E124" s="1392"/>
      <c r="F124" s="1072"/>
      <c r="H124" s="615"/>
    </row>
    <row r="125" spans="1:9" s="589" customFormat="1">
      <c r="A125" s="651"/>
      <c r="B125" s="609"/>
      <c r="C125" s="1024"/>
      <c r="D125" s="611"/>
      <c r="E125" s="1375"/>
      <c r="F125" s="587"/>
      <c r="H125" s="613"/>
    </row>
    <row r="126" spans="1:9" s="2" customFormat="1">
      <c r="A126" s="219">
        <f>A118+0.01</f>
        <v>4.1199999999999974</v>
      </c>
      <c r="B126" s="331" t="s">
        <v>63</v>
      </c>
      <c r="C126" s="552"/>
      <c r="D126" s="525"/>
      <c r="E126" s="1342"/>
      <c r="F126" s="525"/>
    </row>
    <row r="127" spans="1:9" s="2" customFormat="1" ht="30">
      <c r="A127" s="332"/>
      <c r="B127" s="333" t="s">
        <v>64</v>
      </c>
      <c r="C127" s="552"/>
      <c r="D127" s="525"/>
      <c r="E127" s="1342"/>
      <c r="F127" s="525">
        <f>SUM(F11:F123)*0.02</f>
        <v>0</v>
      </c>
    </row>
    <row r="128" spans="1:9" s="2" customFormat="1" ht="60">
      <c r="A128" s="332"/>
      <c r="B128" s="333" t="s">
        <v>65</v>
      </c>
      <c r="C128" s="552"/>
      <c r="D128" s="525"/>
      <c r="E128" s="1342"/>
      <c r="F128" s="525"/>
    </row>
    <row r="129" spans="1:8" s="2" customFormat="1" ht="45">
      <c r="A129" s="332"/>
      <c r="B129" s="333" t="s">
        <v>66</v>
      </c>
      <c r="C129" s="552"/>
      <c r="D129" s="525"/>
      <c r="E129" s="1342"/>
      <c r="F129" s="525"/>
    </row>
    <row r="130" spans="1:8" s="2" customFormat="1" ht="30">
      <c r="A130" s="332"/>
      <c r="B130" s="333" t="s">
        <v>67</v>
      </c>
      <c r="C130" s="552"/>
      <c r="D130" s="525"/>
      <c r="E130" s="1342"/>
      <c r="F130" s="525"/>
    </row>
    <row r="131" spans="1:8" s="2" customFormat="1" ht="45">
      <c r="A131" s="332"/>
      <c r="B131" s="1074" t="s">
        <v>68</v>
      </c>
      <c r="C131" s="552"/>
      <c r="D131" s="525"/>
      <c r="E131" s="1342"/>
      <c r="F131" s="525"/>
    </row>
    <row r="132" spans="1:8" s="2" customFormat="1" ht="30">
      <c r="A132" s="332"/>
      <c r="B132" s="333" t="s">
        <v>69</v>
      </c>
      <c r="C132" s="552"/>
      <c r="D132" s="525"/>
      <c r="E132" s="1342"/>
      <c r="F132" s="525"/>
    </row>
    <row r="133" spans="1:8" s="2" customFormat="1" ht="45">
      <c r="A133" s="332"/>
      <c r="B133" s="335" t="s">
        <v>71</v>
      </c>
      <c r="C133" s="204" t="s">
        <v>72</v>
      </c>
      <c r="D133" s="1075"/>
      <c r="E133" s="1393"/>
      <c r="F133" s="525"/>
      <c r="H133" s="221"/>
    </row>
    <row r="134" spans="1:8" s="2" customFormat="1" ht="60">
      <c r="A134" s="332"/>
      <c r="B134" s="1076" t="s">
        <v>826</v>
      </c>
      <c r="C134" s="204">
        <v>4</v>
      </c>
      <c r="D134" s="1077"/>
      <c r="E134" s="1394"/>
      <c r="F134" s="525"/>
    </row>
    <row r="135" spans="1:8" s="18" customFormat="1" ht="15">
      <c r="A135" s="127"/>
      <c r="B135" s="222" t="s">
        <v>6</v>
      </c>
      <c r="C135" s="1078"/>
      <c r="D135" s="1079">
        <v>1</v>
      </c>
      <c r="E135" s="1459"/>
      <c r="F135" s="530">
        <f>SUM(F11:F123)*0.02</f>
        <v>0</v>
      </c>
    </row>
    <row r="136" spans="1:8" s="18" customFormat="1">
      <c r="A136" s="123"/>
      <c r="C136" s="1080"/>
      <c r="D136" s="25"/>
      <c r="E136" s="1209"/>
      <c r="F136" s="1081"/>
    </row>
    <row r="137" spans="1:8" s="18" customFormat="1">
      <c r="A137" s="123"/>
      <c r="C137" s="1080"/>
      <c r="D137" s="25"/>
      <c r="E137" s="1209"/>
      <c r="F137" s="1081"/>
    </row>
    <row r="138" spans="1:8" ht="45">
      <c r="A138" s="9">
        <f>A126+0.01</f>
        <v>4.1299999999999972</v>
      </c>
      <c r="B138" s="626" t="s">
        <v>827</v>
      </c>
      <c r="C138" s="1004"/>
      <c r="D138" s="1005"/>
      <c r="E138" s="1395"/>
      <c r="F138" s="1082"/>
      <c r="H138" s="81"/>
    </row>
    <row r="139" spans="1:8">
      <c r="A139" s="653"/>
      <c r="B139" s="582"/>
      <c r="C139" s="1004" t="s">
        <v>29</v>
      </c>
      <c r="D139" s="1005">
        <v>2260</v>
      </c>
      <c r="E139" s="1480"/>
      <c r="F139" s="530">
        <f t="shared" ref="F139" si="7">E139*D139</f>
        <v>0</v>
      </c>
      <c r="G139" s="91"/>
      <c r="H139" s="91"/>
    </row>
    <row r="140" spans="1:8" s="589" customFormat="1">
      <c r="A140" s="651"/>
      <c r="B140" s="609"/>
      <c r="C140" s="1024"/>
      <c r="D140" s="611"/>
      <c r="E140" s="1375"/>
      <c r="F140" s="587"/>
      <c r="H140" s="613"/>
    </row>
    <row r="141" spans="1:8" s="589" customFormat="1">
      <c r="A141" s="651"/>
      <c r="B141" s="609"/>
      <c r="C141" s="1024"/>
      <c r="D141" s="611"/>
      <c r="E141" s="1375"/>
      <c r="F141" s="587"/>
      <c r="H141" s="613"/>
    </row>
    <row r="142" spans="1:8" ht="15">
      <c r="A142" s="9">
        <f>A138+0.01</f>
        <v>4.139999999999997</v>
      </c>
      <c r="B142" s="434" t="s">
        <v>279</v>
      </c>
      <c r="C142" s="1023"/>
      <c r="D142" s="629"/>
      <c r="E142" s="1331"/>
      <c r="F142" s="445"/>
      <c r="G142" s="430"/>
      <c r="H142" s="430"/>
    </row>
    <row r="143" spans="1:8">
      <c r="A143" s="433"/>
      <c r="B143" s="434"/>
      <c r="C143" s="1023" t="s">
        <v>6</v>
      </c>
      <c r="D143" s="629">
        <v>1</v>
      </c>
      <c r="E143" s="1479"/>
      <c r="F143" s="530">
        <f t="shared" ref="F143" si="8">E143*D143</f>
        <v>0</v>
      </c>
      <c r="G143" s="430"/>
      <c r="H143" s="430"/>
    </row>
    <row r="144" spans="1:8">
      <c r="A144" s="193"/>
      <c r="B144" s="101"/>
      <c r="C144" s="1083"/>
      <c r="D144" s="631"/>
      <c r="E144" s="1233"/>
      <c r="F144" s="100"/>
      <c r="G144" s="94"/>
      <c r="H144" s="94"/>
    </row>
    <row r="145" spans="1:10">
      <c r="A145" s="193"/>
      <c r="B145" s="101"/>
      <c r="C145" s="1083"/>
      <c r="D145" s="631"/>
      <c r="E145" s="1233"/>
      <c r="F145" s="100"/>
      <c r="G145" s="94"/>
      <c r="H145" s="94"/>
    </row>
    <row r="146" spans="1:10" ht="45">
      <c r="A146" s="433">
        <f>A142+0.01</f>
        <v>4.1499999999999968</v>
      </c>
      <c r="B146" s="1084" t="s">
        <v>828</v>
      </c>
      <c r="C146" s="1004"/>
      <c r="D146" s="1005"/>
      <c r="E146" s="1395"/>
      <c r="F146" s="1082"/>
      <c r="G146" s="436"/>
      <c r="H146" s="627"/>
      <c r="I146" s="91"/>
      <c r="J146" s="91"/>
    </row>
    <row r="147" spans="1:10">
      <c r="A147" s="433"/>
      <c r="B147" s="1047"/>
      <c r="C147" s="1023" t="s">
        <v>6</v>
      </c>
      <c r="D147" s="629">
        <v>1</v>
      </c>
      <c r="E147" s="1479"/>
      <c r="F147" s="530">
        <f t="shared" ref="F147" si="9">E147*D147</f>
        <v>0</v>
      </c>
      <c r="G147" s="435"/>
      <c r="H147" s="430"/>
      <c r="I147" s="91"/>
      <c r="J147" s="91"/>
    </row>
    <row r="148" spans="1:10">
      <c r="A148" s="193"/>
      <c r="B148" s="1085"/>
      <c r="C148" s="1086"/>
      <c r="D148" s="1087"/>
      <c r="E148" s="1211"/>
      <c r="F148" s="100"/>
      <c r="G148" s="635"/>
      <c r="H148" s="94"/>
      <c r="I148" s="91"/>
      <c r="J148" s="91"/>
    </row>
    <row r="149" spans="1:10">
      <c r="A149" s="193"/>
      <c r="B149" s="1085"/>
      <c r="C149" s="1086"/>
      <c r="D149" s="1087"/>
      <c r="E149" s="1211"/>
      <c r="F149" s="100"/>
      <c r="G149" s="635"/>
      <c r="H149" s="94"/>
      <c r="I149" s="91"/>
      <c r="J149" s="91"/>
    </row>
    <row r="150" spans="1:10" ht="60">
      <c r="A150" s="433">
        <f>A146+0.01</f>
        <v>4.1599999999999966</v>
      </c>
      <c r="B150" s="1084" t="s">
        <v>829</v>
      </c>
      <c r="C150" s="1004"/>
      <c r="D150" s="1005"/>
      <c r="E150" s="1395"/>
      <c r="F150" s="1082"/>
      <c r="G150" s="436"/>
      <c r="H150" s="627"/>
      <c r="I150" s="91"/>
      <c r="J150" s="91"/>
    </row>
    <row r="151" spans="1:10">
      <c r="A151" s="433"/>
      <c r="B151" s="1047"/>
      <c r="C151" s="1023" t="s">
        <v>6</v>
      </c>
      <c r="D151" s="629">
        <v>1</v>
      </c>
      <c r="E151" s="1479"/>
      <c r="F151" s="530">
        <f>SUM(F10:F147)*0.01</f>
        <v>0</v>
      </c>
      <c r="G151" s="435"/>
      <c r="H151" s="430"/>
      <c r="I151" s="91"/>
      <c r="J151" s="91"/>
    </row>
    <row r="152" spans="1:10">
      <c r="A152" s="193"/>
      <c r="B152" s="1085"/>
      <c r="C152" s="1086"/>
      <c r="D152" s="1087"/>
      <c r="E152" s="1211"/>
      <c r="F152" s="100"/>
      <c r="G152" s="635"/>
      <c r="H152" s="94"/>
      <c r="I152" s="91"/>
      <c r="J152" s="91"/>
    </row>
    <row r="153" spans="1:10">
      <c r="A153" s="193"/>
      <c r="B153" s="1085"/>
      <c r="C153" s="1086"/>
      <c r="D153" s="1087"/>
      <c r="E153" s="1211"/>
      <c r="F153" s="100"/>
      <c r="G153" s="635"/>
      <c r="H153" s="94"/>
      <c r="I153" s="91"/>
      <c r="J153" s="91"/>
    </row>
    <row r="154" spans="1:10" ht="165">
      <c r="A154" s="433">
        <f>A150+0.01</f>
        <v>4.1699999999999964</v>
      </c>
      <c r="B154" s="1084" t="s">
        <v>830</v>
      </c>
      <c r="C154" s="1004"/>
      <c r="D154" s="1005"/>
      <c r="E154" s="1395"/>
      <c r="F154" s="1082">
        <f>SUM(F10:F147)*0.02</f>
        <v>0</v>
      </c>
      <c r="G154" s="436"/>
      <c r="H154" s="627"/>
      <c r="I154" s="91"/>
      <c r="J154" s="91"/>
    </row>
    <row r="155" spans="1:10">
      <c r="A155" s="433"/>
      <c r="B155" s="1047"/>
      <c r="C155" s="1023" t="s">
        <v>6</v>
      </c>
      <c r="D155" s="629">
        <v>1</v>
      </c>
      <c r="E155" s="1479"/>
      <c r="F155" s="530">
        <f t="shared" ref="F155" si="10">E155*D155</f>
        <v>0</v>
      </c>
      <c r="G155" s="435"/>
      <c r="H155" s="430"/>
      <c r="I155" s="91"/>
      <c r="J155" s="91"/>
    </row>
    <row r="156" spans="1:10">
      <c r="A156" s="193"/>
      <c r="B156" s="1085"/>
      <c r="C156" s="1086"/>
      <c r="D156" s="1087"/>
      <c r="E156" s="1211"/>
      <c r="F156" s="100"/>
      <c r="G156" s="635"/>
      <c r="H156" s="94"/>
      <c r="I156" s="91"/>
      <c r="J156" s="91"/>
    </row>
    <row r="157" spans="1:10">
      <c r="A157" s="193"/>
      <c r="B157" s="1085"/>
      <c r="C157" s="1086"/>
      <c r="D157" s="1087"/>
      <c r="E157" s="1211"/>
      <c r="F157" s="100"/>
      <c r="G157" s="635"/>
      <c r="H157" s="94"/>
      <c r="I157" s="91"/>
      <c r="J157" s="91"/>
    </row>
    <row r="158" spans="1:10" ht="90">
      <c r="A158" s="433">
        <f>A154+0.01</f>
        <v>4.1799999999999962</v>
      </c>
      <c r="B158" s="1084" t="s">
        <v>831</v>
      </c>
      <c r="C158" s="1004"/>
      <c r="D158" s="1005"/>
      <c r="E158" s="1395"/>
      <c r="F158" s="1082"/>
      <c r="G158" s="436"/>
      <c r="H158" s="627"/>
      <c r="I158" s="91"/>
      <c r="J158" s="91"/>
    </row>
    <row r="159" spans="1:10">
      <c r="A159" s="433"/>
      <c r="B159" s="1047"/>
      <c r="C159" s="1023" t="s">
        <v>6</v>
      </c>
      <c r="D159" s="629">
        <v>1</v>
      </c>
      <c r="E159" s="1479"/>
      <c r="F159" s="530">
        <f t="shared" ref="F159" si="11">E159*D159</f>
        <v>0</v>
      </c>
      <c r="G159" s="435"/>
      <c r="H159" s="430"/>
      <c r="I159" s="91"/>
      <c r="J159" s="91"/>
    </row>
    <row r="160" spans="1:10">
      <c r="A160" s="193"/>
      <c r="B160" s="1085"/>
      <c r="C160" s="1086"/>
      <c r="D160" s="1087"/>
      <c r="E160" s="1211"/>
      <c r="F160" s="100"/>
      <c r="G160" s="635"/>
      <c r="H160" s="94"/>
      <c r="I160" s="91"/>
      <c r="J160" s="91"/>
    </row>
    <row r="161" spans="1:10">
      <c r="A161" s="193"/>
      <c r="B161" s="1085"/>
      <c r="C161" s="1086"/>
      <c r="D161" s="1087"/>
      <c r="E161" s="1211"/>
      <c r="F161" s="100"/>
      <c r="G161" s="635"/>
      <c r="H161" s="94"/>
      <c r="I161" s="91"/>
      <c r="J161" s="91"/>
    </row>
    <row r="162" spans="1:10" ht="60">
      <c r="A162" s="433">
        <f>A158+0.01</f>
        <v>4.1899999999999959</v>
      </c>
      <c r="B162" s="1084" t="s">
        <v>832</v>
      </c>
      <c r="C162" s="1004"/>
      <c r="D162" s="1005"/>
      <c r="E162" s="1395"/>
      <c r="F162" s="1082"/>
      <c r="G162" s="436"/>
      <c r="H162" s="627"/>
      <c r="I162" s="91"/>
      <c r="J162" s="91"/>
    </row>
    <row r="163" spans="1:10">
      <c r="A163" s="433"/>
      <c r="B163" s="1047"/>
      <c r="C163" s="1023" t="s">
        <v>6</v>
      </c>
      <c r="D163" s="629">
        <v>1</v>
      </c>
      <c r="E163" s="1479"/>
      <c r="F163" s="530">
        <f t="shared" ref="F163" si="12">E163*D163</f>
        <v>0</v>
      </c>
      <c r="G163" s="435"/>
      <c r="H163" s="430"/>
      <c r="I163" s="91"/>
      <c r="J163" s="91"/>
    </row>
    <row r="164" spans="1:10">
      <c r="A164" s="193"/>
      <c r="B164" s="1085"/>
      <c r="C164" s="1086"/>
      <c r="D164" s="1087"/>
      <c r="E164" s="1211"/>
      <c r="F164" s="100"/>
      <c r="G164" s="635"/>
      <c r="H164" s="94"/>
      <c r="I164" s="91"/>
      <c r="J164" s="91"/>
    </row>
    <row r="165" spans="1:10">
      <c r="A165" s="193"/>
      <c r="B165" s="1085"/>
      <c r="C165" s="1086"/>
      <c r="D165" s="1087"/>
      <c r="E165" s="1211"/>
      <c r="F165" s="100"/>
      <c r="G165" s="635"/>
      <c r="H165" s="94"/>
      <c r="I165" s="91"/>
      <c r="J165" s="91"/>
    </row>
    <row r="166" spans="1:10">
      <c r="A166" s="433">
        <f>A162+0.01</f>
        <v>4.1999999999999957</v>
      </c>
      <c r="B166" s="582" t="s">
        <v>833</v>
      </c>
      <c r="C166" s="1004"/>
      <c r="D166" s="1005"/>
      <c r="E166" s="1396"/>
      <c r="F166" s="1088"/>
      <c r="G166" s="428"/>
      <c r="H166" s="637"/>
    </row>
    <row r="167" spans="1:10" ht="15">
      <c r="A167" s="433"/>
      <c r="B167" s="638" t="s">
        <v>834</v>
      </c>
      <c r="C167" s="1004" t="s">
        <v>6</v>
      </c>
      <c r="D167" s="1005">
        <v>5</v>
      </c>
      <c r="E167" s="1479"/>
      <c r="F167" s="530">
        <f t="shared" ref="F167:F169" si="13">E167*D167</f>
        <v>0</v>
      </c>
      <c r="G167" s="435"/>
      <c r="H167" s="430"/>
      <c r="I167" s="91"/>
      <c r="J167" s="91"/>
    </row>
    <row r="168" spans="1:10" ht="15">
      <c r="A168" s="433"/>
      <c r="B168" s="638" t="s">
        <v>835</v>
      </c>
      <c r="C168" s="1004" t="s">
        <v>6</v>
      </c>
      <c r="D168" s="1005">
        <v>2</v>
      </c>
      <c r="E168" s="1479"/>
      <c r="F168" s="530">
        <f t="shared" si="13"/>
        <v>0</v>
      </c>
      <c r="G168" s="435"/>
      <c r="H168" s="430"/>
      <c r="I168" s="91"/>
      <c r="J168" s="91"/>
    </row>
    <row r="169" spans="1:10" ht="15">
      <c r="A169" s="433"/>
      <c r="B169" s="638" t="s">
        <v>836</v>
      </c>
      <c r="C169" s="1004" t="s">
        <v>6</v>
      </c>
      <c r="D169" s="1005">
        <v>1</v>
      </c>
      <c r="E169" s="1479"/>
      <c r="F169" s="530">
        <f t="shared" si="13"/>
        <v>0</v>
      </c>
      <c r="G169" s="435"/>
      <c r="H169" s="430"/>
      <c r="I169" s="91"/>
      <c r="J169" s="91"/>
    </row>
    <row r="170" spans="1:10" s="589" customFormat="1">
      <c r="A170" s="651"/>
      <c r="B170" s="639"/>
      <c r="C170" s="1026"/>
      <c r="D170" s="1027"/>
      <c r="E170" s="1375"/>
      <c r="F170" s="587"/>
      <c r="G170" s="640"/>
      <c r="H170" s="612"/>
      <c r="I170" s="588"/>
      <c r="J170" s="588"/>
    </row>
    <row r="171" spans="1:10" s="589" customFormat="1">
      <c r="A171" s="657"/>
      <c r="C171" s="1024"/>
      <c r="D171" s="611"/>
      <c r="E171" s="1375"/>
      <c r="F171" s="587"/>
      <c r="H171" s="641"/>
    </row>
    <row r="172" spans="1:10" ht="15">
      <c r="A172" s="433">
        <f>A166+0.01</f>
        <v>4.2099999999999955</v>
      </c>
      <c r="B172" s="434" t="s">
        <v>253</v>
      </c>
      <c r="C172" s="1023"/>
      <c r="D172" s="629"/>
      <c r="E172" s="1331"/>
      <c r="F172" s="445"/>
      <c r="G172" s="430"/>
      <c r="H172" s="430"/>
    </row>
    <row r="173" spans="1:10">
      <c r="A173" s="433"/>
      <c r="B173" s="434"/>
      <c r="C173" s="1023"/>
      <c r="D173" s="629"/>
      <c r="E173" s="1331"/>
      <c r="F173" s="445">
        <f>SUM(F5:F171)*0.02</f>
        <v>0</v>
      </c>
      <c r="G173" s="430"/>
      <c r="H173" s="430"/>
    </row>
    <row r="174" spans="1:10">
      <c r="A174" s="193"/>
      <c r="B174" s="101"/>
      <c r="E174" s="1233"/>
      <c r="F174" s="97"/>
      <c r="G174" s="94"/>
      <c r="H174" s="95"/>
    </row>
    <row r="175" spans="1:10">
      <c r="A175" s="193"/>
      <c r="B175" s="101"/>
      <c r="E175" s="1233"/>
      <c r="F175" s="97"/>
      <c r="G175" s="94"/>
      <c r="H175" s="95"/>
    </row>
    <row r="176" spans="1:10" ht="16" thickBot="1">
      <c r="A176" s="193"/>
      <c r="B176" s="108" t="s">
        <v>837</v>
      </c>
      <c r="C176" s="1089"/>
      <c r="D176" s="1090"/>
      <c r="E176" s="1234"/>
      <c r="F176" s="110">
        <f>SUM(F5:F173)</f>
        <v>0</v>
      </c>
      <c r="G176" s="111"/>
      <c r="H176" s="112"/>
    </row>
    <row r="177" spans="1:8" ht="15" thickTop="1">
      <c r="A177" s="193"/>
      <c r="B177" s="113"/>
      <c r="C177" s="1091"/>
      <c r="D177" s="1092"/>
      <c r="E177" s="1235"/>
      <c r="F177" s="115"/>
      <c r="G177" s="116"/>
      <c r="H177" s="117"/>
    </row>
    <row r="178" spans="1:8">
      <c r="A178" s="193"/>
      <c r="E178" s="1233"/>
      <c r="F178" s="97"/>
    </row>
    <row r="179" spans="1:8">
      <c r="E179" s="1233"/>
      <c r="F179" s="97"/>
    </row>
    <row r="180" spans="1:8">
      <c r="E180" s="1233"/>
      <c r="F180" s="97"/>
    </row>
    <row r="181" spans="1:8">
      <c r="E181" s="1233"/>
      <c r="F181" s="97"/>
    </row>
    <row r="182" spans="1:8">
      <c r="E182" s="1233"/>
      <c r="F182" s="97">
        <f>SUM(F6:F178)*0.01</f>
        <v>0</v>
      </c>
    </row>
    <row r="183" spans="1:8">
      <c r="E183" s="1233"/>
      <c r="F183" s="97"/>
    </row>
    <row r="184" spans="1:8">
      <c r="E184" s="1233"/>
      <c r="F184" s="97"/>
    </row>
    <row r="185" spans="1:8">
      <c r="E185" s="1233"/>
      <c r="F185" s="97">
        <f>SUM(F9:H178)*0.02</f>
        <v>0</v>
      </c>
    </row>
    <row r="186" spans="1:8">
      <c r="E186" s="1233"/>
      <c r="F186" s="97"/>
    </row>
    <row r="187" spans="1:8">
      <c r="E187" s="1233"/>
      <c r="F187" s="97"/>
    </row>
    <row r="188" spans="1:8">
      <c r="E188" s="1233"/>
      <c r="F188" s="97"/>
    </row>
    <row r="189" spans="1:8">
      <c r="E189" s="1233"/>
      <c r="F189" s="97"/>
    </row>
    <row r="190" spans="1:8">
      <c r="E190" s="1233"/>
      <c r="F190" s="97"/>
    </row>
    <row r="191" spans="1:8">
      <c r="E191" s="1233"/>
      <c r="F191" s="97"/>
    </row>
    <row r="192" spans="1:8">
      <c r="E192" s="1233"/>
      <c r="F192" s="97"/>
    </row>
    <row r="193" spans="5:6">
      <c r="E193" s="1233"/>
      <c r="F193" s="97"/>
    </row>
    <row r="194" spans="5:6">
      <c r="E194" s="1233"/>
      <c r="F194" s="97"/>
    </row>
    <row r="195" spans="5:6">
      <c r="E195" s="1233"/>
      <c r="F195" s="97"/>
    </row>
    <row r="196" spans="5:6">
      <c r="E196" s="1233"/>
      <c r="F196" s="97"/>
    </row>
    <row r="197" spans="5:6">
      <c r="E197" s="1233"/>
      <c r="F197" s="97"/>
    </row>
    <row r="198" spans="5:6">
      <c r="E198" s="1233"/>
      <c r="F198" s="97"/>
    </row>
    <row r="199" spans="5:6">
      <c r="E199" s="1233"/>
      <c r="F199" s="97"/>
    </row>
    <row r="200" spans="5:6">
      <c r="E200" s="1233"/>
      <c r="F200" s="97"/>
    </row>
    <row r="201" spans="5:6">
      <c r="E201" s="1233"/>
      <c r="F201" s="97"/>
    </row>
    <row r="202" spans="5:6">
      <c r="E202" s="1233"/>
      <c r="F202" s="97"/>
    </row>
    <row r="203" spans="5:6">
      <c r="E203" s="1233"/>
      <c r="F203" s="97"/>
    </row>
    <row r="204" spans="5:6">
      <c r="E204" s="1233"/>
      <c r="F204" s="97"/>
    </row>
    <row r="205" spans="5:6">
      <c r="E205" s="1233"/>
      <c r="F205" s="97"/>
    </row>
    <row r="206" spans="5:6">
      <c r="E206" s="1233"/>
      <c r="F206" s="97"/>
    </row>
    <row r="207" spans="5:6">
      <c r="E207" s="1233"/>
      <c r="F207" s="97"/>
    </row>
    <row r="208" spans="5:6">
      <c r="E208" s="1233"/>
      <c r="F208" s="97"/>
    </row>
    <row r="209" spans="5:6">
      <c r="E209" s="1233"/>
      <c r="F209" s="97"/>
    </row>
    <row r="210" spans="5:6">
      <c r="E210" s="1233"/>
      <c r="F210" s="97"/>
    </row>
    <row r="211" spans="5:6">
      <c r="E211" s="1233"/>
      <c r="F211" s="97"/>
    </row>
    <row r="212" spans="5:6">
      <c r="E212" s="1233"/>
      <c r="F212" s="97"/>
    </row>
    <row r="213" spans="5:6">
      <c r="E213" s="1233"/>
      <c r="F213" s="97"/>
    </row>
    <row r="214" spans="5:6">
      <c r="E214" s="1233"/>
      <c r="F214" s="97"/>
    </row>
    <row r="215" spans="5:6">
      <c r="E215" s="1233"/>
      <c r="F215" s="97"/>
    </row>
    <row r="216" spans="5:6">
      <c r="E216" s="1233"/>
      <c r="F216" s="97"/>
    </row>
    <row r="217" spans="5:6">
      <c r="E217" s="1233"/>
      <c r="F217" s="97"/>
    </row>
    <row r="218" spans="5:6">
      <c r="E218" s="1233"/>
      <c r="F218" s="97"/>
    </row>
    <row r="219" spans="5:6">
      <c r="E219" s="1233"/>
      <c r="F219" s="97"/>
    </row>
    <row r="220" spans="5:6">
      <c r="E220" s="1233"/>
      <c r="F220" s="97"/>
    </row>
    <row r="221" spans="5:6">
      <c r="E221" s="1233"/>
      <c r="F221" s="97"/>
    </row>
    <row r="222" spans="5:6">
      <c r="E222" s="1233"/>
      <c r="F222" s="97"/>
    </row>
    <row r="223" spans="5:6">
      <c r="E223" s="1233"/>
      <c r="F223" s="97"/>
    </row>
    <row r="224" spans="5:6">
      <c r="E224" s="1233"/>
      <c r="F224" s="97"/>
    </row>
    <row r="225" spans="5:6">
      <c r="E225" s="1233"/>
      <c r="F225" s="97"/>
    </row>
    <row r="226" spans="5:6">
      <c r="E226" s="1233"/>
      <c r="F226" s="97"/>
    </row>
    <row r="227" spans="5:6">
      <c r="E227" s="1233"/>
      <c r="F227" s="97"/>
    </row>
    <row r="228" spans="5:6">
      <c r="E228" s="1233"/>
      <c r="F228" s="97"/>
    </row>
    <row r="229" spans="5:6">
      <c r="E229" s="1233"/>
      <c r="F229" s="97"/>
    </row>
    <row r="230" spans="5:6">
      <c r="E230" s="1233"/>
      <c r="F230" s="97"/>
    </row>
    <row r="231" spans="5:6">
      <c r="E231" s="1233"/>
      <c r="F231" s="97"/>
    </row>
    <row r="232" spans="5:6">
      <c r="E232" s="1233"/>
      <c r="F232" s="97"/>
    </row>
    <row r="233" spans="5:6">
      <c r="E233" s="1233"/>
      <c r="F233" s="97"/>
    </row>
    <row r="234" spans="5:6">
      <c r="E234" s="1233"/>
      <c r="F234" s="97"/>
    </row>
    <row r="235" spans="5:6">
      <c r="E235" s="1233"/>
      <c r="F235" s="97"/>
    </row>
    <row r="236" spans="5:6">
      <c r="E236" s="1233"/>
      <c r="F236" s="97"/>
    </row>
    <row r="237" spans="5:6">
      <c r="E237" s="1233"/>
      <c r="F237" s="97"/>
    </row>
    <row r="238" spans="5:6">
      <c r="E238" s="1233"/>
      <c r="F238" s="97"/>
    </row>
    <row r="326" spans="6:6">
      <c r="F326" s="1093">
        <f>SUM(F20:F322)*0.02</f>
        <v>0</v>
      </c>
    </row>
    <row r="330" spans="6:6">
      <c r="F330" s="1093">
        <f>SUM(F24:I322)*0.01</f>
        <v>0</v>
      </c>
    </row>
    <row r="334" spans="6:6">
      <c r="F334" s="1093">
        <f>SUM(F28:F322)*0.02</f>
        <v>0</v>
      </c>
    </row>
    <row r="632" spans="6:6">
      <c r="F632" s="1093">
        <f>SUM(F5:H628)*0.01</f>
        <v>0</v>
      </c>
    </row>
    <row r="636" spans="6:6">
      <c r="F636" s="1093">
        <f>SUM(F3:F628)*0.02</f>
        <v>0</v>
      </c>
    </row>
  </sheetData>
  <sheetProtection algorithmName="SHA-512" hashValue="/7iS7HXjsUpFP6439DcyFah+JA+BMeRcSNkVQyMNtSs+tZ3dzzwKlSp8MNGI2CfMB1isbFFWyXWBxWYRI1hakA==" saltValue="7my6AytoHuQpHTF9LHBMzA=="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rowBreaks count="1" manualBreakCount="1">
    <brk id="12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8059-F6EC-4A6E-A0EA-057A09F7452E}">
  <dimension ref="A1:K680"/>
  <sheetViews>
    <sheetView view="pageBreakPreview" topLeftCell="A593" zoomScale="115" zoomScaleNormal="100" zoomScaleSheetLayoutView="115" workbookViewId="0">
      <selection activeCell="B15" sqref="B15:B16"/>
    </sheetView>
  </sheetViews>
  <sheetFormatPr baseColWidth="10" defaultColWidth="8.83203125" defaultRowHeight="14"/>
  <cols>
    <col min="1" max="1" width="5.83203125" style="192" customWidth="1"/>
    <col min="2" max="2" width="40.5" style="81" customWidth="1"/>
    <col min="3" max="3" width="8.33203125" style="1002" customWidth="1"/>
    <col min="4" max="4" width="8.33203125" style="1003" customWidth="1"/>
    <col min="5" max="5" width="13.6640625" style="1397" customWidth="1"/>
    <col min="6" max="6" width="13.6640625" style="1093" customWidth="1"/>
    <col min="7" max="7" width="13.6640625" style="81" hidden="1" customWidth="1"/>
    <col min="8" max="8" width="13.6640625" style="96" hidden="1" customWidth="1"/>
    <col min="9" max="11" width="9.5" style="81" customWidth="1"/>
    <col min="12" max="12" width="9.1640625" style="81" customWidth="1"/>
    <col min="13" max="13" width="9.33203125" style="81" customWidth="1"/>
    <col min="14" max="253" width="9.1640625" style="81" customWidth="1"/>
    <col min="254" max="16384" width="8.83203125" style="81"/>
  </cols>
  <sheetData>
    <row r="1" spans="1:11" s="74" customFormat="1">
      <c r="A1" s="33"/>
      <c r="B1" s="3" t="str">
        <f>NASLOVNICA!B13</f>
        <v>Občina Vojnik Keršova ulica 8, 3212 Vojnik</v>
      </c>
      <c r="C1" s="571"/>
      <c r="D1" s="160"/>
      <c r="E1" s="1376"/>
      <c r="F1" s="160"/>
      <c r="G1" s="75"/>
    </row>
    <row r="2" spans="1:11" s="74" customFormat="1">
      <c r="A2" s="34"/>
      <c r="B2" s="4" t="str">
        <f>NASLOVNICA!B15</f>
        <v>REKONSTRUKCIJA, ENERGETSKA SANACIJA, ODSTRANITEV IN DOZIDAVA OSNOVNE ŠOLE VOJNIK</v>
      </c>
      <c r="C2" s="571"/>
      <c r="D2" s="160"/>
      <c r="E2" s="1376"/>
      <c r="F2" s="160"/>
      <c r="G2" s="75"/>
    </row>
    <row r="3" spans="1:11" s="74" customFormat="1">
      <c r="A3" s="35"/>
      <c r="B3" s="5" t="str">
        <f>NASLOVNICA!B17</f>
        <v>Št. Načrta : REM-756/2025</v>
      </c>
      <c r="C3" s="571"/>
      <c r="D3" s="160"/>
      <c r="E3" s="1376"/>
      <c r="F3" s="160"/>
      <c r="G3" s="75"/>
    </row>
    <row r="4" spans="1:11">
      <c r="A4" s="1176" t="s">
        <v>280</v>
      </c>
      <c r="B4" s="1178" t="s">
        <v>838</v>
      </c>
      <c r="C4" s="76"/>
      <c r="D4" s="161"/>
      <c r="E4" s="1194"/>
      <c r="F4" s="573"/>
      <c r="G4" s="77"/>
      <c r="H4" s="78"/>
      <c r="I4" s="79"/>
      <c r="J4" s="80"/>
    </row>
    <row r="5" spans="1:11">
      <c r="A5" s="1177"/>
      <c r="B5" s="1179"/>
      <c r="C5" s="82"/>
      <c r="D5" s="162"/>
      <c r="E5" s="1363"/>
      <c r="F5" s="573"/>
      <c r="G5" s="80"/>
      <c r="H5" s="78"/>
      <c r="I5" s="79"/>
      <c r="J5" s="80"/>
    </row>
    <row r="6" spans="1:11" s="87" customFormat="1" ht="30">
      <c r="A6" s="191" t="s">
        <v>4</v>
      </c>
      <c r="B6" s="83" t="s">
        <v>15</v>
      </c>
      <c r="C6" s="6" t="s">
        <v>23</v>
      </c>
      <c r="D6" s="994" t="s">
        <v>3</v>
      </c>
      <c r="E6" s="1196" t="s">
        <v>16</v>
      </c>
      <c r="F6" s="8" t="s">
        <v>17</v>
      </c>
      <c r="G6" s="84" t="s">
        <v>16</v>
      </c>
      <c r="H6" s="85" t="s">
        <v>17</v>
      </c>
      <c r="I6" s="86"/>
    </row>
    <row r="7" spans="1:11">
      <c r="B7" s="88"/>
      <c r="C7" s="76"/>
      <c r="D7" s="161"/>
      <c r="E7" s="1365"/>
      <c r="F7" s="89"/>
      <c r="G7" s="24"/>
      <c r="H7" s="89"/>
      <c r="I7" s="90"/>
      <c r="J7" s="91"/>
      <c r="K7" s="91"/>
    </row>
    <row r="8" spans="1:11" s="29" customFormat="1">
      <c r="A8" s="145"/>
      <c r="B8" s="995" t="s">
        <v>774</v>
      </c>
      <c r="C8" s="147"/>
      <c r="D8" s="996"/>
      <c r="E8" s="1377"/>
      <c r="F8" s="997"/>
      <c r="G8" s="149"/>
      <c r="H8" s="150"/>
    </row>
    <row r="9" spans="1:11" s="29" customFormat="1" ht="70">
      <c r="A9" s="145"/>
      <c r="B9" s="998" t="s">
        <v>775</v>
      </c>
      <c r="C9" s="999"/>
      <c r="D9" s="996"/>
      <c r="E9" s="1377"/>
      <c r="F9" s="997"/>
      <c r="G9" s="149"/>
      <c r="H9" s="150"/>
    </row>
    <row r="10" spans="1:11" s="29" customFormat="1">
      <c r="A10" s="145"/>
      <c r="B10" s="1000"/>
      <c r="C10" s="999"/>
      <c r="D10" s="996"/>
      <c r="E10" s="1377"/>
      <c r="F10" s="997"/>
      <c r="G10" s="149"/>
      <c r="H10" s="150"/>
    </row>
    <row r="11" spans="1:11" s="29" customFormat="1">
      <c r="A11" s="145"/>
      <c r="B11" s="1000" t="s">
        <v>776</v>
      </c>
      <c r="C11" s="999"/>
      <c r="D11" s="996"/>
      <c r="E11" s="1377"/>
      <c r="F11" s="997"/>
      <c r="G11" s="149"/>
      <c r="H11" s="150"/>
    </row>
    <row r="12" spans="1:11" s="29" customFormat="1">
      <c r="A12" s="145"/>
      <c r="B12" s="1000" t="s">
        <v>777</v>
      </c>
      <c r="C12" s="999"/>
      <c r="D12" s="996"/>
      <c r="E12" s="1377"/>
      <c r="F12" s="997"/>
      <c r="G12" s="149"/>
      <c r="H12" s="150"/>
    </row>
    <row r="13" spans="1:11" s="29" customFormat="1">
      <c r="A13" s="145"/>
      <c r="B13" s="1000" t="s">
        <v>778</v>
      </c>
      <c r="C13" s="999"/>
      <c r="D13" s="996"/>
      <c r="E13" s="1377"/>
      <c r="F13" s="997"/>
      <c r="G13" s="149"/>
      <c r="H13" s="150"/>
    </row>
    <row r="14" spans="1:11" s="29" customFormat="1">
      <c r="A14" s="145"/>
      <c r="B14" s="1000" t="s">
        <v>779</v>
      </c>
      <c r="C14" s="999"/>
      <c r="D14" s="996"/>
      <c r="E14" s="1377"/>
      <c r="F14" s="997"/>
      <c r="G14" s="149"/>
      <c r="H14" s="150"/>
    </row>
    <row r="15" spans="1:11" s="29" customFormat="1">
      <c r="A15" s="145"/>
      <c r="B15" s="1000" t="s">
        <v>780</v>
      </c>
      <c r="C15" s="999"/>
      <c r="D15" s="996"/>
      <c r="E15" s="1377"/>
      <c r="F15" s="997"/>
      <c r="G15" s="149"/>
      <c r="H15" s="150"/>
    </row>
    <row r="16" spans="1:11" s="29" customFormat="1">
      <c r="A16" s="145"/>
      <c r="B16" s="1001" t="s">
        <v>781</v>
      </c>
      <c r="C16" s="999"/>
      <c r="D16" s="996"/>
      <c r="E16" s="1377"/>
      <c r="F16" s="997"/>
      <c r="G16" s="149"/>
      <c r="H16" s="150"/>
    </row>
    <row r="17" spans="1:8" s="29" customFormat="1">
      <c r="A17" s="145"/>
      <c r="B17" s="1000" t="s">
        <v>782</v>
      </c>
      <c r="C17" s="999"/>
      <c r="D17" s="996"/>
      <c r="E17" s="1377"/>
      <c r="F17" s="997"/>
      <c r="G17" s="149"/>
      <c r="H17" s="150"/>
    </row>
    <row r="18" spans="1:8" s="29" customFormat="1">
      <c r="A18" s="145"/>
      <c r="B18" s="1000" t="s">
        <v>783</v>
      </c>
      <c r="C18" s="999"/>
      <c r="D18" s="996"/>
      <c r="E18" s="1377"/>
      <c r="F18" s="997"/>
      <c r="G18" s="149"/>
      <c r="H18" s="150"/>
    </row>
    <row r="19" spans="1:8" s="29" customFormat="1">
      <c r="A19" s="145"/>
      <c r="B19" s="1000" t="s">
        <v>784</v>
      </c>
      <c r="C19" s="999"/>
      <c r="D19" s="996"/>
      <c r="E19" s="1377"/>
      <c r="F19" s="997"/>
      <c r="G19" s="149"/>
      <c r="H19" s="150"/>
    </row>
    <row r="20" spans="1:8" s="29" customFormat="1">
      <c r="A20" s="145"/>
      <c r="B20" s="1000" t="s">
        <v>785</v>
      </c>
      <c r="C20" s="999"/>
      <c r="D20" s="996"/>
      <c r="E20" s="1377"/>
      <c r="F20" s="997"/>
      <c r="G20" s="149"/>
      <c r="H20" s="150"/>
    </row>
    <row r="21" spans="1:8" s="29" customFormat="1">
      <c r="A21" s="145"/>
      <c r="B21" s="1000" t="s">
        <v>786</v>
      </c>
      <c r="C21" s="999"/>
      <c r="D21" s="996"/>
      <c r="E21" s="1377"/>
      <c r="F21" s="997"/>
      <c r="G21" s="149"/>
      <c r="H21" s="150"/>
    </row>
    <row r="22" spans="1:8" s="29" customFormat="1">
      <c r="A22" s="145"/>
      <c r="B22" s="146"/>
      <c r="C22" s="999"/>
      <c r="D22" s="996"/>
      <c r="E22" s="1377"/>
      <c r="F22" s="997"/>
      <c r="G22" s="149"/>
      <c r="H22" s="150"/>
    </row>
    <row r="23" spans="1:8">
      <c r="A23" s="193"/>
      <c r="B23" s="92"/>
      <c r="E23" s="1233"/>
      <c r="F23" s="97"/>
    </row>
    <row r="24" spans="1:8" ht="195">
      <c r="A24" s="193"/>
      <c r="B24" s="1094" t="s">
        <v>839</v>
      </c>
      <c r="E24" s="1233"/>
      <c r="F24" s="97"/>
    </row>
    <row r="25" spans="1:8" ht="180">
      <c r="A25" s="193"/>
      <c r="B25" s="1094" t="s">
        <v>840</v>
      </c>
      <c r="E25" s="1233"/>
      <c r="F25" s="97"/>
    </row>
    <row r="26" spans="1:8">
      <c r="A26" s="193"/>
      <c r="B26" s="92"/>
      <c r="E26" s="1233"/>
      <c r="F26" s="97"/>
    </row>
    <row r="27" spans="1:8" ht="15">
      <c r="A27" s="433">
        <v>5.01</v>
      </c>
      <c r="B27" s="1095" t="s">
        <v>841</v>
      </c>
      <c r="C27" s="1004"/>
      <c r="D27" s="1005"/>
      <c r="E27" s="1210"/>
      <c r="F27" s="445"/>
      <c r="G27" s="91"/>
      <c r="H27" s="91"/>
    </row>
    <row r="28" spans="1:8" ht="370">
      <c r="A28" s="1006"/>
      <c r="B28" s="1007" t="s">
        <v>842</v>
      </c>
      <c r="C28" s="1008"/>
      <c r="D28" s="1009"/>
      <c r="E28" s="1378"/>
      <c r="F28" s="1010"/>
      <c r="G28" s="91"/>
      <c r="H28" s="91"/>
    </row>
    <row r="29" spans="1:8" ht="384">
      <c r="A29" s="1006"/>
      <c r="B29" s="1096" t="s">
        <v>843</v>
      </c>
      <c r="C29" s="1008"/>
      <c r="D29" s="1009"/>
      <c r="E29" s="1378"/>
      <c r="F29" s="1010"/>
      <c r="G29" s="91"/>
      <c r="H29" s="91"/>
    </row>
    <row r="30" spans="1:8" ht="90">
      <c r="A30" s="1006"/>
      <c r="B30" s="1007" t="s">
        <v>844</v>
      </c>
      <c r="C30" s="1008"/>
      <c r="D30" s="1009"/>
      <c r="E30" s="1378"/>
      <c r="F30" s="1010"/>
      <c r="G30" s="91"/>
      <c r="H30" s="91"/>
    </row>
    <row r="31" spans="1:8" ht="15">
      <c r="A31" s="1006"/>
      <c r="B31" s="1007" t="s">
        <v>845</v>
      </c>
      <c r="C31" s="1008"/>
      <c r="D31" s="1009"/>
      <c r="E31" s="1378"/>
      <c r="F31" s="1010"/>
      <c r="G31" s="91"/>
      <c r="H31" s="91"/>
    </row>
    <row r="32" spans="1:8" ht="15">
      <c r="A32" s="1006"/>
      <c r="B32" s="1007" t="s">
        <v>846</v>
      </c>
      <c r="C32" s="1008"/>
      <c r="D32" s="1009"/>
      <c r="E32" s="1378"/>
      <c r="F32" s="1010"/>
      <c r="G32" s="91"/>
      <c r="H32" s="91"/>
    </row>
    <row r="33" spans="1:8" ht="15">
      <c r="A33" s="1006"/>
      <c r="B33" s="1007" t="s">
        <v>847</v>
      </c>
      <c r="C33" s="1008"/>
      <c r="D33" s="1009"/>
      <c r="E33" s="1378"/>
      <c r="F33" s="1010"/>
      <c r="G33" s="91"/>
      <c r="H33" s="91"/>
    </row>
    <row r="34" spans="1:8" ht="15">
      <c r="A34" s="1006"/>
      <c r="B34" s="1007" t="s">
        <v>848</v>
      </c>
      <c r="C34" s="1008"/>
      <c r="D34" s="1009"/>
      <c r="E34" s="1378"/>
      <c r="F34" s="1010"/>
      <c r="G34" s="91"/>
      <c r="H34" s="91"/>
    </row>
    <row r="35" spans="1:8" ht="15">
      <c r="A35" s="1006"/>
      <c r="B35" s="1007" t="s">
        <v>849</v>
      </c>
      <c r="C35" s="1008"/>
      <c r="D35" s="1009"/>
      <c r="E35" s="1378"/>
      <c r="F35" s="1010"/>
      <c r="G35" s="91"/>
      <c r="H35" s="91"/>
    </row>
    <row r="36" spans="1:8" ht="15">
      <c r="A36" s="1006"/>
      <c r="B36" s="1007" t="s">
        <v>850</v>
      </c>
      <c r="C36" s="1008"/>
      <c r="D36" s="1009"/>
      <c r="E36" s="1378"/>
      <c r="F36" s="1010"/>
      <c r="G36" s="91"/>
      <c r="H36" s="91"/>
    </row>
    <row r="37" spans="1:8" ht="15">
      <c r="A37" s="1006"/>
      <c r="B37" s="1007" t="s">
        <v>851</v>
      </c>
      <c r="C37" s="1008"/>
      <c r="D37" s="1009"/>
      <c r="E37" s="1378"/>
      <c r="F37" s="1010"/>
      <c r="G37" s="91"/>
      <c r="H37" s="91"/>
    </row>
    <row r="38" spans="1:8" ht="15">
      <c r="A38" s="1006"/>
      <c r="B38" s="1007" t="s">
        <v>852</v>
      </c>
      <c r="C38" s="1008"/>
      <c r="D38" s="1009"/>
      <c r="E38" s="1378"/>
      <c r="F38" s="1010"/>
      <c r="G38" s="91"/>
      <c r="H38" s="91"/>
    </row>
    <row r="39" spans="1:8" ht="15">
      <c r="A39" s="1006"/>
      <c r="B39" s="1007" t="s">
        <v>853</v>
      </c>
      <c r="C39" s="1008"/>
      <c r="D39" s="1009"/>
      <c r="E39" s="1378"/>
      <c r="F39" s="1010"/>
      <c r="G39" s="91"/>
      <c r="H39" s="91"/>
    </row>
    <row r="40" spans="1:8" ht="15">
      <c r="A40" s="1006"/>
      <c r="B40" s="1007" t="s">
        <v>854</v>
      </c>
      <c r="C40" s="1008"/>
      <c r="D40" s="1009"/>
      <c r="E40" s="1378"/>
      <c r="F40" s="1010"/>
      <c r="G40" s="91"/>
      <c r="H40" s="91"/>
    </row>
    <row r="41" spans="1:8" ht="15">
      <c r="A41" s="1006"/>
      <c r="B41" s="1007" t="s">
        <v>855</v>
      </c>
      <c r="C41" s="1008"/>
      <c r="D41" s="1009"/>
      <c r="E41" s="1378"/>
      <c r="F41" s="1010"/>
      <c r="G41" s="91"/>
      <c r="H41" s="91"/>
    </row>
    <row r="42" spans="1:8" ht="15">
      <c r="A42" s="1006"/>
      <c r="B42" s="1007" t="s">
        <v>856</v>
      </c>
      <c r="C42" s="1008"/>
      <c r="D42" s="1009"/>
      <c r="E42" s="1378"/>
      <c r="F42" s="1010"/>
      <c r="G42" s="91"/>
      <c r="H42" s="91"/>
    </row>
    <row r="43" spans="1:8" ht="15">
      <c r="A43" s="1006"/>
      <c r="B43" s="1007" t="s">
        <v>857</v>
      </c>
      <c r="C43" s="1008"/>
      <c r="D43" s="1009"/>
      <c r="E43" s="1378"/>
      <c r="F43" s="1010"/>
      <c r="G43" s="91"/>
      <c r="H43" s="91"/>
    </row>
    <row r="44" spans="1:8" ht="15">
      <c r="A44" s="1006"/>
      <c r="B44" s="1007" t="s">
        <v>858</v>
      </c>
      <c r="C44" s="1008"/>
      <c r="D44" s="1009"/>
      <c r="E44" s="1378"/>
      <c r="F44" s="1010"/>
      <c r="G44" s="91"/>
      <c r="H44" s="91"/>
    </row>
    <row r="45" spans="1:8" ht="15">
      <c r="A45" s="1006"/>
      <c r="B45" s="1007" t="s">
        <v>859</v>
      </c>
      <c r="C45" s="1008"/>
      <c r="D45" s="1009"/>
      <c r="E45" s="1378"/>
      <c r="F45" s="1010"/>
      <c r="G45" s="91"/>
      <c r="H45" s="91"/>
    </row>
    <row r="46" spans="1:8" ht="30">
      <c r="A46" s="1006"/>
      <c r="B46" s="1007" t="s">
        <v>860</v>
      </c>
      <c r="C46" s="1008"/>
      <c r="D46" s="1009"/>
      <c r="E46" s="1378"/>
      <c r="F46" s="1010"/>
      <c r="G46" s="91"/>
      <c r="H46" s="91"/>
    </row>
    <row r="47" spans="1:8" s="28" customFormat="1" ht="15">
      <c r="A47" s="580"/>
      <c r="B47" s="580" t="s">
        <v>861</v>
      </c>
      <c r="C47" s="1020"/>
      <c r="D47" s="1021"/>
      <c r="E47" s="1383"/>
      <c r="F47" s="1022"/>
    </row>
    <row r="48" spans="1:8">
      <c r="A48" s="433"/>
      <c r="B48" s="581"/>
      <c r="C48" s="1023" t="s">
        <v>6</v>
      </c>
      <c r="D48" s="629">
        <v>1</v>
      </c>
      <c r="E48" s="1455"/>
      <c r="F48" s="445">
        <f>E48*D48</f>
        <v>0</v>
      </c>
      <c r="H48" s="81"/>
    </row>
    <row r="49" spans="1:9" s="589" customFormat="1">
      <c r="A49" s="651"/>
      <c r="B49" s="584"/>
      <c r="C49" s="1024"/>
      <c r="D49" s="611"/>
      <c r="E49" s="1366"/>
      <c r="F49" s="587"/>
      <c r="G49" s="1025"/>
      <c r="H49" s="588"/>
      <c r="I49" s="588"/>
    </row>
    <row r="50" spans="1:9" s="589" customFormat="1">
      <c r="A50" s="652"/>
      <c r="B50" s="584"/>
      <c r="C50" s="1026"/>
      <c r="D50" s="1027"/>
      <c r="E50" s="1366"/>
      <c r="F50" s="587"/>
    </row>
    <row r="51" spans="1:9" ht="30">
      <c r="A51" s="433">
        <f>A27+0.01</f>
        <v>5.0199999999999996</v>
      </c>
      <c r="B51" s="1097" t="s">
        <v>862</v>
      </c>
      <c r="C51" s="1008"/>
      <c r="D51" s="1009"/>
      <c r="E51" s="1378"/>
      <c r="F51" s="1010"/>
      <c r="G51" s="91"/>
      <c r="H51" s="91"/>
    </row>
    <row r="52" spans="1:9" ht="135">
      <c r="A52" s="1006"/>
      <c r="B52" s="1007" t="s">
        <v>863</v>
      </c>
      <c r="C52" s="1008"/>
      <c r="D52" s="1009"/>
      <c r="E52" s="1378"/>
      <c r="F52" s="1010"/>
      <c r="G52" s="91"/>
      <c r="H52" s="91"/>
    </row>
    <row r="53" spans="1:9" ht="75">
      <c r="A53" s="1006"/>
      <c r="B53" s="1007" t="s">
        <v>864</v>
      </c>
      <c r="C53" s="1008"/>
      <c r="D53" s="1009"/>
      <c r="E53" s="1378"/>
      <c r="F53" s="1010"/>
      <c r="G53" s="91"/>
      <c r="H53" s="91"/>
    </row>
    <row r="54" spans="1:9" ht="30">
      <c r="A54" s="1006"/>
      <c r="B54" s="1007" t="s">
        <v>865</v>
      </c>
      <c r="C54" s="1008"/>
      <c r="D54" s="1009"/>
      <c r="E54" s="1378"/>
      <c r="F54" s="1010"/>
      <c r="G54" s="91"/>
      <c r="H54" s="91"/>
    </row>
    <row r="55" spans="1:9" s="28" customFormat="1" ht="30">
      <c r="A55" s="580"/>
      <c r="B55" s="580" t="s">
        <v>866</v>
      </c>
      <c r="C55" s="1020"/>
      <c r="D55" s="1021"/>
      <c r="E55" s="1383"/>
      <c r="F55" s="1022"/>
    </row>
    <row r="56" spans="1:9">
      <c r="A56" s="433"/>
      <c r="B56" s="581"/>
      <c r="C56" s="1023" t="s">
        <v>6</v>
      </c>
      <c r="D56" s="629">
        <v>1</v>
      </c>
      <c r="E56" s="1455"/>
      <c r="F56" s="445">
        <f>E56*D56</f>
        <v>0</v>
      </c>
      <c r="H56" s="81"/>
    </row>
    <row r="57" spans="1:9" s="589" customFormat="1">
      <c r="A57" s="651"/>
      <c r="B57" s="584"/>
      <c r="C57" s="1024"/>
      <c r="D57" s="611"/>
      <c r="E57" s="1366"/>
      <c r="F57" s="587"/>
      <c r="G57" s="1025"/>
      <c r="H57" s="588"/>
      <c r="I57" s="588"/>
    </row>
    <row r="58" spans="1:9" s="589" customFormat="1">
      <c r="A58" s="652"/>
      <c r="B58" s="584"/>
      <c r="C58" s="1026"/>
      <c r="D58" s="1027"/>
      <c r="E58" s="1366"/>
      <c r="F58" s="587"/>
    </row>
    <row r="59" spans="1:9" ht="60">
      <c r="A59" s="433">
        <f>A51+0.01</f>
        <v>5.0299999999999994</v>
      </c>
      <c r="B59" s="1098" t="s">
        <v>867</v>
      </c>
      <c r="C59" s="1008"/>
      <c r="D59" s="1009"/>
      <c r="E59" s="1378"/>
      <c r="F59" s="1010"/>
      <c r="G59" s="91"/>
      <c r="H59" s="91"/>
    </row>
    <row r="60" spans="1:9" ht="30">
      <c r="A60" s="1006"/>
      <c r="B60" s="1007" t="s">
        <v>868</v>
      </c>
      <c r="C60" s="1008"/>
      <c r="D60" s="1009"/>
      <c r="E60" s="1378"/>
      <c r="F60" s="1010"/>
      <c r="G60" s="91"/>
      <c r="H60" s="91"/>
    </row>
    <row r="61" spans="1:9" s="28" customFormat="1" ht="15">
      <c r="A61" s="580"/>
      <c r="B61" s="1099" t="s">
        <v>869</v>
      </c>
      <c r="C61" s="1020"/>
      <c r="D61" s="1021"/>
      <c r="E61" s="1383"/>
      <c r="F61" s="1022"/>
    </row>
    <row r="62" spans="1:9">
      <c r="A62" s="433"/>
      <c r="B62" s="581"/>
      <c r="C62" s="1023" t="s">
        <v>6</v>
      </c>
      <c r="D62" s="629">
        <v>1</v>
      </c>
      <c r="E62" s="1455"/>
      <c r="F62" s="445">
        <f>E62*D62</f>
        <v>0</v>
      </c>
      <c r="H62" s="81"/>
    </row>
    <row r="63" spans="1:9" s="589" customFormat="1">
      <c r="A63" s="651"/>
      <c r="B63" s="584"/>
      <c r="C63" s="1024"/>
      <c r="D63" s="611"/>
      <c r="E63" s="1366"/>
      <c r="F63" s="587"/>
      <c r="G63" s="1025"/>
      <c r="H63" s="588"/>
      <c r="I63" s="588"/>
    </row>
    <row r="64" spans="1:9" s="589" customFormat="1">
      <c r="A64" s="652"/>
      <c r="B64" s="584"/>
      <c r="C64" s="1026"/>
      <c r="D64" s="1027"/>
      <c r="E64" s="1366"/>
      <c r="F64" s="587"/>
    </row>
    <row r="65" spans="1:9" ht="60">
      <c r="A65" s="433">
        <f>A59+0.01</f>
        <v>5.0399999999999991</v>
      </c>
      <c r="B65" s="1098" t="s">
        <v>870</v>
      </c>
      <c r="C65" s="1008"/>
      <c r="D65" s="1009"/>
      <c r="E65" s="1378"/>
      <c r="F65" s="1010"/>
      <c r="G65" s="91"/>
      <c r="H65" s="91"/>
    </row>
    <row r="66" spans="1:9" ht="30">
      <c r="A66" s="1006"/>
      <c r="B66" s="1007" t="s">
        <v>871</v>
      </c>
      <c r="C66" s="1008"/>
      <c r="D66" s="1009"/>
      <c r="E66" s="1378"/>
      <c r="F66" s="1010"/>
      <c r="G66" s="91"/>
      <c r="H66" s="91"/>
    </row>
    <row r="67" spans="1:9" s="28" customFormat="1" ht="15">
      <c r="A67" s="580"/>
      <c r="B67" s="1099" t="s">
        <v>872</v>
      </c>
      <c r="C67" s="1020"/>
      <c r="D67" s="1021"/>
      <c r="E67" s="1383"/>
      <c r="F67" s="1022"/>
    </row>
    <row r="68" spans="1:9">
      <c r="A68" s="433"/>
      <c r="B68" s="581"/>
      <c r="C68" s="1023" t="s">
        <v>6</v>
      </c>
      <c r="D68" s="629">
        <v>1</v>
      </c>
      <c r="E68" s="1455"/>
      <c r="F68" s="445">
        <f>E68*D68</f>
        <v>0</v>
      </c>
      <c r="H68" s="81"/>
    </row>
    <row r="69" spans="1:9" s="589" customFormat="1">
      <c r="A69" s="651"/>
      <c r="B69" s="584"/>
      <c r="C69" s="1024"/>
      <c r="D69" s="611"/>
      <c r="E69" s="1366"/>
      <c r="F69" s="587"/>
      <c r="G69" s="1025"/>
      <c r="H69" s="588"/>
      <c r="I69" s="588"/>
    </row>
    <row r="70" spans="1:9" s="589" customFormat="1">
      <c r="A70" s="652"/>
      <c r="B70" s="584"/>
      <c r="C70" s="1026"/>
      <c r="D70" s="1027"/>
      <c r="E70" s="1366"/>
      <c r="F70" s="587"/>
    </row>
    <row r="71" spans="1:9" ht="15">
      <c r="A71" s="433">
        <f>A65+0.01</f>
        <v>5.0499999999999989</v>
      </c>
      <c r="B71" s="1095" t="s">
        <v>841</v>
      </c>
      <c r="C71" s="1004"/>
      <c r="D71" s="1005"/>
      <c r="E71" s="1210"/>
      <c r="F71" s="445"/>
      <c r="G71" s="91"/>
      <c r="H71" s="91"/>
    </row>
    <row r="72" spans="1:9" ht="370">
      <c r="A72" s="1006"/>
      <c r="B72" s="1007" t="s">
        <v>842</v>
      </c>
      <c r="C72" s="1008"/>
      <c r="D72" s="1009"/>
      <c r="E72" s="1378"/>
      <c r="F72" s="1010"/>
      <c r="G72" s="91"/>
      <c r="H72" s="91"/>
    </row>
    <row r="73" spans="1:9" ht="384">
      <c r="A73" s="1006"/>
      <c r="B73" s="1096" t="s">
        <v>843</v>
      </c>
      <c r="C73" s="1008"/>
      <c r="D73" s="1009"/>
      <c r="E73" s="1378"/>
      <c r="F73" s="1010"/>
      <c r="G73" s="91"/>
      <c r="H73" s="91"/>
    </row>
    <row r="74" spans="1:9" ht="90">
      <c r="A74" s="1006"/>
      <c r="B74" s="1007" t="s">
        <v>844</v>
      </c>
      <c r="C74" s="1008"/>
      <c r="D74" s="1009"/>
      <c r="E74" s="1378"/>
      <c r="F74" s="1010"/>
      <c r="G74" s="91"/>
      <c r="H74" s="91"/>
    </row>
    <row r="75" spans="1:9" ht="15">
      <c r="A75" s="1006"/>
      <c r="B75" s="1007" t="s">
        <v>845</v>
      </c>
      <c r="C75" s="1008"/>
      <c r="D75" s="1009"/>
      <c r="E75" s="1378"/>
      <c r="F75" s="1010"/>
      <c r="G75" s="91"/>
      <c r="H75" s="91"/>
    </row>
    <row r="76" spans="1:9" ht="15">
      <c r="A76" s="1006"/>
      <c r="B76" s="1007" t="s">
        <v>873</v>
      </c>
      <c r="C76" s="1008"/>
      <c r="D76" s="1009"/>
      <c r="E76" s="1378"/>
      <c r="F76" s="1010"/>
      <c r="G76" s="91"/>
      <c r="H76" s="91"/>
    </row>
    <row r="77" spans="1:9" ht="45">
      <c r="A77" s="1006"/>
      <c r="B77" s="1007" t="s">
        <v>1325</v>
      </c>
      <c r="C77" s="1008"/>
      <c r="D77" s="1009"/>
      <c r="E77" s="1378"/>
      <c r="F77" s="1010"/>
      <c r="G77" s="91"/>
      <c r="H77" s="91"/>
    </row>
    <row r="78" spans="1:9" ht="15">
      <c r="A78" s="1006"/>
      <c r="B78" s="1007" t="s">
        <v>874</v>
      </c>
      <c r="C78" s="1008"/>
      <c r="D78" s="1009"/>
      <c r="E78" s="1378"/>
      <c r="F78" s="1010">
        <f>SUM(F13:F70)*0.01</f>
        <v>0</v>
      </c>
      <c r="G78" s="91"/>
      <c r="H78" s="91"/>
    </row>
    <row r="79" spans="1:9" ht="15">
      <c r="A79" s="1006"/>
      <c r="B79" s="1007" t="s">
        <v>875</v>
      </c>
      <c r="C79" s="1008"/>
      <c r="D79" s="1009"/>
      <c r="E79" s="1378"/>
      <c r="F79" s="1010"/>
      <c r="G79" s="91"/>
      <c r="H79" s="91"/>
    </row>
    <row r="80" spans="1:9" ht="15">
      <c r="A80" s="1006"/>
      <c r="B80" s="1007" t="s">
        <v>850</v>
      </c>
      <c r="C80" s="1008"/>
      <c r="D80" s="1009"/>
      <c r="E80" s="1378"/>
      <c r="F80" s="1010"/>
      <c r="G80" s="91"/>
      <c r="H80" s="91"/>
    </row>
    <row r="81" spans="1:9" ht="15">
      <c r="A81" s="1006"/>
      <c r="B81" s="1007" t="s">
        <v>851</v>
      </c>
      <c r="C81" s="1008"/>
      <c r="D81" s="1009"/>
      <c r="E81" s="1378"/>
      <c r="F81" s="1010"/>
      <c r="G81" s="91"/>
      <c r="H81" s="91"/>
    </row>
    <row r="82" spans="1:9" ht="15">
      <c r="A82" s="1006"/>
      <c r="B82" s="1007" t="s">
        <v>852</v>
      </c>
      <c r="C82" s="1008"/>
      <c r="D82" s="1009"/>
      <c r="E82" s="1378"/>
      <c r="F82" s="1010"/>
      <c r="G82" s="91"/>
      <c r="H82" s="91"/>
    </row>
    <row r="83" spans="1:9" ht="15">
      <c r="A83" s="1006"/>
      <c r="B83" s="1007" t="s">
        <v>876</v>
      </c>
      <c r="C83" s="1008"/>
      <c r="D83" s="1009"/>
      <c r="E83" s="1378"/>
      <c r="F83" s="1010"/>
      <c r="G83" s="91"/>
      <c r="H83" s="91"/>
    </row>
    <row r="84" spans="1:9" ht="15">
      <c r="A84" s="1006"/>
      <c r="B84" s="1007" t="s">
        <v>854</v>
      </c>
      <c r="C84" s="1008"/>
      <c r="D84" s="1009"/>
      <c r="E84" s="1378"/>
      <c r="F84" s="1010"/>
      <c r="G84" s="91"/>
      <c r="H84" s="91"/>
    </row>
    <row r="85" spans="1:9" ht="15">
      <c r="A85" s="1006"/>
      <c r="B85" s="1007" t="s">
        <v>877</v>
      </c>
      <c r="C85" s="1008"/>
      <c r="D85" s="1009"/>
      <c r="E85" s="1378"/>
      <c r="F85" s="1010"/>
      <c r="G85" s="91"/>
      <c r="H85" s="91"/>
    </row>
    <row r="86" spans="1:9" ht="15">
      <c r="A86" s="1006"/>
      <c r="B86" s="1007" t="s">
        <v>856</v>
      </c>
      <c r="C86" s="1008"/>
      <c r="D86" s="1009"/>
      <c r="E86" s="1378"/>
      <c r="F86" s="1010"/>
      <c r="G86" s="91"/>
      <c r="H86" s="91"/>
    </row>
    <row r="87" spans="1:9" ht="15">
      <c r="A87" s="1006"/>
      <c r="B87" s="1007" t="s">
        <v>878</v>
      </c>
      <c r="C87" s="1008"/>
      <c r="D87" s="1009"/>
      <c r="E87" s="1378"/>
      <c r="F87" s="1010"/>
      <c r="G87" s="91"/>
      <c r="H87" s="91"/>
    </row>
    <row r="88" spans="1:9" ht="15">
      <c r="A88" s="1006"/>
      <c r="B88" s="1007" t="s">
        <v>879</v>
      </c>
      <c r="C88" s="1008"/>
      <c r="D88" s="1009"/>
      <c r="E88" s="1378"/>
      <c r="F88" s="1010"/>
      <c r="G88" s="91"/>
      <c r="H88" s="91"/>
    </row>
    <row r="89" spans="1:9" ht="15">
      <c r="A89" s="1006"/>
      <c r="B89" s="1007" t="s">
        <v>859</v>
      </c>
      <c r="C89" s="1008"/>
      <c r="D89" s="1009"/>
      <c r="E89" s="1378"/>
      <c r="F89" s="1010"/>
      <c r="G89" s="91"/>
      <c r="H89" s="91"/>
    </row>
    <row r="90" spans="1:9" ht="30">
      <c r="A90" s="1006"/>
      <c r="B90" s="1007" t="s">
        <v>860</v>
      </c>
      <c r="C90" s="1008"/>
      <c r="D90" s="1009"/>
      <c r="E90" s="1378"/>
      <c r="F90" s="1010"/>
      <c r="G90" s="91"/>
      <c r="H90" s="91"/>
    </row>
    <row r="91" spans="1:9" s="28" customFormat="1" ht="15">
      <c r="A91" s="580"/>
      <c r="B91" s="580" t="s">
        <v>880</v>
      </c>
      <c r="C91" s="1020"/>
      <c r="D91" s="1021"/>
      <c r="E91" s="1383"/>
      <c r="F91" s="1022"/>
    </row>
    <row r="92" spans="1:9">
      <c r="A92" s="433"/>
      <c r="B92" s="581"/>
      <c r="C92" s="1023" t="s">
        <v>6</v>
      </c>
      <c r="D92" s="629">
        <v>1</v>
      </c>
      <c r="E92" s="1455"/>
      <c r="F92" s="445">
        <f>E92*D92</f>
        <v>0</v>
      </c>
      <c r="H92" s="81"/>
    </row>
    <row r="93" spans="1:9" s="589" customFormat="1">
      <c r="A93" s="651"/>
      <c r="B93" s="584"/>
      <c r="C93" s="1024"/>
      <c r="D93" s="611"/>
      <c r="E93" s="1366"/>
      <c r="F93" s="587"/>
      <c r="G93" s="1025"/>
      <c r="H93" s="588"/>
      <c r="I93" s="588"/>
    </row>
    <row r="94" spans="1:9" s="589" customFormat="1">
      <c r="A94" s="652"/>
      <c r="B94" s="584"/>
      <c r="C94" s="1026"/>
      <c r="D94" s="1027"/>
      <c r="E94" s="1366"/>
      <c r="F94" s="587"/>
    </row>
    <row r="95" spans="1:9" ht="30">
      <c r="A95" s="433">
        <f>A71+0.01</f>
        <v>5.0599999999999987</v>
      </c>
      <c r="B95" s="1097" t="s">
        <v>862</v>
      </c>
      <c r="C95" s="1008"/>
      <c r="D95" s="1009"/>
      <c r="E95" s="1378"/>
      <c r="F95" s="1010"/>
      <c r="G95" s="91"/>
      <c r="H95" s="91"/>
    </row>
    <row r="96" spans="1:9" ht="135">
      <c r="A96" s="1006"/>
      <c r="B96" s="1007" t="s">
        <v>863</v>
      </c>
      <c r="C96" s="1008"/>
      <c r="D96" s="1009"/>
      <c r="E96" s="1378"/>
      <c r="F96" s="1010"/>
      <c r="G96" s="91"/>
      <c r="H96" s="91"/>
    </row>
    <row r="97" spans="1:9" ht="75">
      <c r="A97" s="1006"/>
      <c r="B97" s="1007" t="s">
        <v>864</v>
      </c>
      <c r="C97" s="1008"/>
      <c r="D97" s="1009"/>
      <c r="E97" s="1378"/>
      <c r="F97" s="1010"/>
      <c r="G97" s="91"/>
      <c r="H97" s="91"/>
    </row>
    <row r="98" spans="1:9" ht="30">
      <c r="A98" s="1006"/>
      <c r="B98" s="1007" t="s">
        <v>865</v>
      </c>
      <c r="C98" s="1008"/>
      <c r="D98" s="1009"/>
      <c r="E98" s="1378"/>
      <c r="F98" s="1010"/>
      <c r="G98" s="91"/>
      <c r="H98" s="91"/>
    </row>
    <row r="99" spans="1:9" s="28" customFormat="1" ht="30">
      <c r="A99" s="580"/>
      <c r="B99" s="580" t="s">
        <v>866</v>
      </c>
      <c r="C99" s="1020"/>
      <c r="D99" s="1021"/>
      <c r="E99" s="1383"/>
      <c r="F99" s="1022"/>
    </row>
    <row r="100" spans="1:9">
      <c r="A100" s="433"/>
      <c r="B100" s="581"/>
      <c r="C100" s="1023" t="s">
        <v>6</v>
      </c>
      <c r="D100" s="629">
        <v>1</v>
      </c>
      <c r="E100" s="1455"/>
      <c r="F100" s="445">
        <f>E100*D100</f>
        <v>0</v>
      </c>
      <c r="H100" s="81"/>
    </row>
    <row r="101" spans="1:9" s="589" customFormat="1">
      <c r="A101" s="651"/>
      <c r="B101" s="584"/>
      <c r="C101" s="1024"/>
      <c r="D101" s="611"/>
      <c r="E101" s="1366"/>
      <c r="F101" s="587"/>
      <c r="G101" s="1025"/>
      <c r="H101" s="588"/>
      <c r="I101" s="588"/>
    </row>
    <row r="102" spans="1:9" s="589" customFormat="1">
      <c r="A102" s="652"/>
      <c r="B102" s="584"/>
      <c r="C102" s="1026"/>
      <c r="D102" s="1027"/>
      <c r="E102" s="1366"/>
      <c r="F102" s="587"/>
    </row>
    <row r="103" spans="1:9" ht="60">
      <c r="A103" s="433">
        <f>A95+0.01</f>
        <v>5.0699999999999985</v>
      </c>
      <c r="B103" s="1098" t="s">
        <v>867</v>
      </c>
      <c r="C103" s="1008"/>
      <c r="D103" s="1009"/>
      <c r="E103" s="1378"/>
      <c r="F103" s="1010"/>
      <c r="G103" s="91"/>
      <c r="H103" s="91"/>
    </row>
    <row r="104" spans="1:9" ht="30">
      <c r="A104" s="1006"/>
      <c r="B104" s="1007" t="s">
        <v>868</v>
      </c>
      <c r="C104" s="1008"/>
      <c r="D104" s="1009"/>
      <c r="E104" s="1378"/>
      <c r="F104" s="1010"/>
      <c r="G104" s="91"/>
      <c r="H104" s="91"/>
    </row>
    <row r="105" spans="1:9" s="28" customFormat="1" ht="15">
      <c r="A105" s="580"/>
      <c r="B105" s="1099" t="s">
        <v>881</v>
      </c>
      <c r="C105" s="1020"/>
      <c r="D105" s="1021"/>
      <c r="E105" s="1383"/>
      <c r="F105" s="1022"/>
    </row>
    <row r="106" spans="1:9">
      <c r="A106" s="433"/>
      <c r="B106" s="581"/>
      <c r="C106" s="1023" t="s">
        <v>6</v>
      </c>
      <c r="D106" s="629">
        <v>1</v>
      </c>
      <c r="E106" s="1455"/>
      <c r="F106" s="445">
        <f>E106*D106</f>
        <v>0</v>
      </c>
      <c r="H106" s="81"/>
    </row>
    <row r="107" spans="1:9" s="589" customFormat="1">
      <c r="A107" s="651"/>
      <c r="B107" s="584"/>
      <c r="C107" s="1024"/>
      <c r="D107" s="611"/>
      <c r="E107" s="1366"/>
      <c r="F107" s="587"/>
      <c r="G107" s="1025"/>
      <c r="H107" s="588"/>
      <c r="I107" s="588"/>
    </row>
    <row r="108" spans="1:9" s="589" customFormat="1">
      <c r="A108" s="652"/>
      <c r="B108" s="584"/>
      <c r="C108" s="1026"/>
      <c r="D108" s="1027"/>
      <c r="E108" s="1366"/>
      <c r="F108" s="587"/>
    </row>
    <row r="109" spans="1:9" ht="60">
      <c r="A109" s="433">
        <f>A103+0.01</f>
        <v>5.0799999999999983</v>
      </c>
      <c r="B109" s="1098" t="s">
        <v>870</v>
      </c>
      <c r="C109" s="1008"/>
      <c r="D109" s="1009"/>
      <c r="E109" s="1378"/>
      <c r="F109" s="1010"/>
      <c r="G109" s="91"/>
      <c r="H109" s="91"/>
    </row>
    <row r="110" spans="1:9" ht="30">
      <c r="A110" s="1006"/>
      <c r="B110" s="1007" t="s">
        <v>871</v>
      </c>
      <c r="C110" s="1008"/>
      <c r="D110" s="1009"/>
      <c r="E110" s="1378"/>
      <c r="F110" s="1010"/>
      <c r="G110" s="91"/>
      <c r="H110" s="91"/>
    </row>
    <row r="111" spans="1:9" s="28" customFormat="1" ht="15">
      <c r="A111" s="580"/>
      <c r="B111" s="1099" t="s">
        <v>882</v>
      </c>
      <c r="C111" s="1020"/>
      <c r="D111" s="1021"/>
      <c r="E111" s="1383"/>
      <c r="F111" s="1022"/>
    </row>
    <row r="112" spans="1:9">
      <c r="A112" s="433"/>
      <c r="B112" s="581"/>
      <c r="C112" s="1023" t="s">
        <v>6</v>
      </c>
      <c r="D112" s="629">
        <v>1</v>
      </c>
      <c r="E112" s="1455"/>
      <c r="F112" s="445">
        <f>E112*D112</f>
        <v>0</v>
      </c>
      <c r="H112" s="81"/>
    </row>
    <row r="113" spans="1:9" s="589" customFormat="1">
      <c r="A113" s="651"/>
      <c r="B113" s="584"/>
      <c r="C113" s="1024"/>
      <c r="D113" s="611"/>
      <c r="E113" s="1366"/>
      <c r="F113" s="587"/>
      <c r="G113" s="1025"/>
      <c r="H113" s="588"/>
      <c r="I113" s="588"/>
    </row>
    <row r="114" spans="1:9" s="589" customFormat="1">
      <c r="A114" s="652"/>
      <c r="B114" s="584"/>
      <c r="C114" s="1026"/>
      <c r="D114" s="1027"/>
      <c r="E114" s="1366"/>
      <c r="F114" s="587"/>
    </row>
    <row r="115" spans="1:9" ht="135">
      <c r="A115" s="433">
        <f>A109+0.01</f>
        <v>5.0899999999999981</v>
      </c>
      <c r="B115" s="1007" t="s">
        <v>883</v>
      </c>
      <c r="C115" s="1008"/>
      <c r="D115" s="1009"/>
      <c r="E115" s="1378"/>
      <c r="F115" s="1010"/>
      <c r="G115" s="91"/>
      <c r="H115" s="91"/>
    </row>
    <row r="116" spans="1:9" ht="15">
      <c r="A116" s="1006"/>
      <c r="B116" s="1007" t="s">
        <v>884</v>
      </c>
      <c r="C116" s="1008"/>
      <c r="D116" s="1009"/>
      <c r="E116" s="1378"/>
      <c r="F116" s="1010"/>
      <c r="G116" s="91"/>
      <c r="H116" s="91"/>
    </row>
    <row r="117" spans="1:9" ht="15">
      <c r="A117" s="1006"/>
      <c r="B117" s="1007" t="s">
        <v>885</v>
      </c>
      <c r="C117" s="1008"/>
      <c r="D117" s="1009"/>
      <c r="E117" s="1378"/>
      <c r="F117" s="1010"/>
      <c r="G117" s="91"/>
      <c r="H117" s="91"/>
    </row>
    <row r="118" spans="1:9" ht="15">
      <c r="A118" s="1006"/>
      <c r="B118" s="1007" t="s">
        <v>886</v>
      </c>
      <c r="C118" s="1008"/>
      <c r="D118" s="1009"/>
      <c r="E118" s="1378"/>
      <c r="F118" s="1010"/>
      <c r="G118" s="91"/>
      <c r="H118" s="91"/>
    </row>
    <row r="119" spans="1:9" ht="15">
      <c r="A119" s="1006"/>
      <c r="B119" s="1007" t="s">
        <v>887</v>
      </c>
      <c r="C119" s="1008"/>
      <c r="D119" s="1009"/>
      <c r="E119" s="1378"/>
      <c r="F119" s="1010"/>
      <c r="G119" s="91"/>
      <c r="H119" s="91"/>
    </row>
    <row r="120" spans="1:9" ht="15">
      <c r="A120" s="1006"/>
      <c r="B120" s="1007" t="s">
        <v>888</v>
      </c>
      <c r="C120" s="1008"/>
      <c r="D120" s="1009"/>
      <c r="E120" s="1378"/>
      <c r="F120" s="1010"/>
      <c r="G120" s="91"/>
      <c r="H120" s="91"/>
    </row>
    <row r="121" spans="1:9" ht="15">
      <c r="A121" s="1006"/>
      <c r="B121" s="1007" t="s">
        <v>889</v>
      </c>
      <c r="C121" s="1008"/>
      <c r="D121" s="1009"/>
      <c r="E121" s="1378"/>
      <c r="F121" s="1010"/>
      <c r="G121" s="91"/>
      <c r="H121" s="91"/>
    </row>
    <row r="122" spans="1:9" ht="15">
      <c r="A122" s="1006"/>
      <c r="B122" s="1007" t="s">
        <v>890</v>
      </c>
      <c r="C122" s="1008"/>
      <c r="D122" s="1009"/>
      <c r="E122" s="1378"/>
      <c r="F122" s="1010"/>
      <c r="G122" s="91"/>
      <c r="H122" s="91"/>
    </row>
    <row r="123" spans="1:9" ht="15">
      <c r="A123" s="1006"/>
      <c r="B123" s="1007" t="s">
        <v>891</v>
      </c>
      <c r="C123" s="1008"/>
      <c r="D123" s="1009"/>
      <c r="E123" s="1378"/>
      <c r="F123" s="1010"/>
      <c r="G123" s="91"/>
      <c r="H123" s="91"/>
    </row>
    <row r="124" spans="1:9" ht="15">
      <c r="A124" s="1006"/>
      <c r="B124" s="1007" t="s">
        <v>892</v>
      </c>
      <c r="C124" s="1008"/>
      <c r="D124" s="1009"/>
      <c r="E124" s="1378"/>
      <c r="F124" s="1010"/>
      <c r="G124" s="91"/>
      <c r="H124" s="91"/>
    </row>
    <row r="125" spans="1:9" ht="30">
      <c r="A125" s="1006"/>
      <c r="B125" s="1007" t="s">
        <v>893</v>
      </c>
      <c r="C125" s="1008"/>
      <c r="D125" s="1009"/>
      <c r="E125" s="1378"/>
      <c r="F125" s="1010"/>
      <c r="G125" s="91"/>
      <c r="H125" s="91"/>
    </row>
    <row r="126" spans="1:9" s="28" customFormat="1" ht="30">
      <c r="A126" s="580"/>
      <c r="B126" s="1099" t="s">
        <v>894</v>
      </c>
      <c r="C126" s="1020"/>
      <c r="D126" s="1021"/>
      <c r="E126" s="1383"/>
      <c r="F126" s="1022"/>
    </row>
    <row r="127" spans="1:9">
      <c r="A127" s="433"/>
      <c r="B127" s="581"/>
      <c r="C127" s="1023" t="s">
        <v>6</v>
      </c>
      <c r="D127" s="629">
        <v>1</v>
      </c>
      <c r="E127" s="1455"/>
      <c r="F127" s="445">
        <f>SUM(F11:F123)*0.02</f>
        <v>0</v>
      </c>
      <c r="H127" s="81"/>
    </row>
    <row r="128" spans="1:9" s="589" customFormat="1">
      <c r="A128" s="651"/>
      <c r="B128" s="584"/>
      <c r="C128" s="1024"/>
      <c r="D128" s="611"/>
      <c r="E128" s="1366"/>
      <c r="F128" s="587"/>
      <c r="G128" s="1025"/>
      <c r="H128" s="588"/>
      <c r="I128" s="588"/>
    </row>
    <row r="129" spans="1:9" s="589" customFormat="1">
      <c r="A129" s="652"/>
      <c r="B129" s="584"/>
      <c r="C129" s="1026"/>
      <c r="D129" s="1027"/>
      <c r="E129" s="1366"/>
      <c r="F129" s="587"/>
    </row>
    <row r="130" spans="1:9" ht="60">
      <c r="A130" s="433">
        <f>A115+0.01</f>
        <v>5.0999999999999979</v>
      </c>
      <c r="B130" s="1098" t="s">
        <v>870</v>
      </c>
      <c r="C130" s="1008"/>
      <c r="D130" s="1009"/>
      <c r="E130" s="1378"/>
      <c r="F130" s="1010"/>
      <c r="G130" s="91"/>
      <c r="H130" s="91"/>
    </row>
    <row r="131" spans="1:9" ht="30">
      <c r="A131" s="1006"/>
      <c r="B131" s="1007" t="s">
        <v>871</v>
      </c>
      <c r="C131" s="1008"/>
      <c r="D131" s="1009"/>
      <c r="E131" s="1378"/>
      <c r="F131" s="1010"/>
      <c r="G131" s="91"/>
      <c r="H131" s="91"/>
    </row>
    <row r="132" spans="1:9" s="28" customFormat="1" ht="15">
      <c r="A132" s="580"/>
      <c r="B132" s="1099" t="s">
        <v>895</v>
      </c>
      <c r="C132" s="1020"/>
      <c r="D132" s="1021"/>
      <c r="E132" s="1383"/>
      <c r="F132" s="1022"/>
    </row>
    <row r="133" spans="1:9">
      <c r="A133" s="433"/>
      <c r="B133" s="581"/>
      <c r="C133" s="1023" t="s">
        <v>6</v>
      </c>
      <c r="D133" s="629">
        <v>1</v>
      </c>
      <c r="E133" s="1455"/>
      <c r="F133" s="445">
        <f>E133*D133</f>
        <v>0</v>
      </c>
      <c r="H133" s="81"/>
    </row>
    <row r="134" spans="1:9" s="589" customFormat="1">
      <c r="A134" s="651"/>
      <c r="B134" s="584"/>
      <c r="C134" s="1024"/>
      <c r="D134" s="611"/>
      <c r="E134" s="1366"/>
      <c r="F134" s="587"/>
      <c r="G134" s="1025"/>
      <c r="H134" s="588"/>
      <c r="I134" s="588"/>
    </row>
    <row r="135" spans="1:9" s="589" customFormat="1">
      <c r="A135" s="652"/>
      <c r="B135" s="584"/>
      <c r="C135" s="1026"/>
      <c r="D135" s="1027"/>
      <c r="E135" s="1366"/>
      <c r="F135" s="587">
        <f>SUM(F11:F123)*0.02</f>
        <v>0</v>
      </c>
    </row>
    <row r="136" spans="1:9" ht="15">
      <c r="A136" s="433">
        <f>A130+0.01</f>
        <v>5.1099999999999977</v>
      </c>
      <c r="B136" s="1097" t="s">
        <v>896</v>
      </c>
      <c r="C136" s="1008"/>
      <c r="D136" s="1009"/>
      <c r="E136" s="1378"/>
      <c r="F136" s="1010"/>
      <c r="G136" s="91"/>
      <c r="H136" s="91"/>
    </row>
    <row r="137" spans="1:9" ht="195">
      <c r="A137" s="1006"/>
      <c r="B137" s="1007" t="s">
        <v>897</v>
      </c>
      <c r="C137" s="1008"/>
      <c r="D137" s="1009"/>
      <c r="E137" s="1378"/>
      <c r="F137" s="1010"/>
      <c r="G137" s="91"/>
      <c r="H137" s="91"/>
    </row>
    <row r="138" spans="1:9" ht="165">
      <c r="A138" s="1006"/>
      <c r="B138" s="1007" t="s">
        <v>898</v>
      </c>
      <c r="C138" s="1008"/>
      <c r="D138" s="1009"/>
      <c r="E138" s="1378"/>
      <c r="F138" s="1010"/>
      <c r="G138" s="91"/>
      <c r="H138" s="91"/>
    </row>
    <row r="139" spans="1:9" ht="15">
      <c r="A139" s="1006"/>
      <c r="B139" s="1007" t="s">
        <v>899</v>
      </c>
      <c r="C139" s="1008"/>
      <c r="D139" s="1009"/>
      <c r="E139" s="1378"/>
      <c r="F139" s="1010"/>
      <c r="G139" s="91"/>
      <c r="H139" s="91"/>
    </row>
    <row r="140" spans="1:9">
      <c r="A140" s="1006"/>
      <c r="B140" s="1007"/>
      <c r="C140" s="1008"/>
      <c r="D140" s="1009"/>
      <c r="E140" s="1378"/>
      <c r="F140" s="1010"/>
      <c r="G140" s="91"/>
      <c r="H140" s="91"/>
    </row>
    <row r="141" spans="1:9" ht="15">
      <c r="A141" s="1006"/>
      <c r="B141" s="1007" t="s">
        <v>900</v>
      </c>
      <c r="C141" s="1008"/>
      <c r="D141" s="1009"/>
      <c r="E141" s="1378"/>
      <c r="F141" s="1010"/>
      <c r="G141" s="91"/>
      <c r="H141" s="91"/>
    </row>
    <row r="142" spans="1:9" ht="15">
      <c r="A142" s="1006"/>
      <c r="B142" s="1007" t="s">
        <v>901</v>
      </c>
      <c r="C142" s="1008"/>
      <c r="D142" s="1009"/>
      <c r="E142" s="1378"/>
      <c r="F142" s="1010"/>
      <c r="G142" s="91"/>
      <c r="H142" s="91"/>
    </row>
    <row r="143" spans="1:9">
      <c r="A143" s="1006"/>
      <c r="B143" s="1007"/>
      <c r="C143" s="1008"/>
      <c r="D143" s="1009"/>
      <c r="E143" s="1378"/>
      <c r="F143" s="1010"/>
      <c r="G143" s="91"/>
      <c r="H143" s="91"/>
    </row>
    <row r="144" spans="1:9">
      <c r="A144" s="1006"/>
      <c r="B144" s="1007" t="s">
        <v>902</v>
      </c>
      <c r="C144" s="1008"/>
      <c r="D144" s="1009"/>
      <c r="E144" s="1378"/>
      <c r="F144" s="1010"/>
      <c r="G144" s="91"/>
      <c r="H144" s="91"/>
    </row>
    <row r="145" spans="1:8">
      <c r="A145" s="1006"/>
      <c r="B145" s="1007"/>
      <c r="C145" s="1008"/>
      <c r="D145" s="1009"/>
      <c r="E145" s="1378"/>
      <c r="F145" s="1010"/>
      <c r="G145" s="91"/>
      <c r="H145" s="91"/>
    </row>
    <row r="146" spans="1:8" ht="42">
      <c r="A146" s="1006"/>
      <c r="B146" s="1007" t="s">
        <v>903</v>
      </c>
      <c r="C146" s="1008"/>
      <c r="D146" s="1009"/>
      <c r="E146" s="1378"/>
      <c r="F146" s="1010"/>
      <c r="G146" s="91"/>
      <c r="H146" s="91"/>
    </row>
    <row r="147" spans="1:8">
      <c r="A147" s="1006"/>
      <c r="B147" s="1007"/>
      <c r="C147" s="1008"/>
      <c r="D147" s="1009"/>
      <c r="E147" s="1378"/>
      <c r="F147" s="1010"/>
      <c r="G147" s="91"/>
      <c r="H147" s="91"/>
    </row>
    <row r="148" spans="1:8" ht="28">
      <c r="A148" s="1006"/>
      <c r="B148" s="1007" t="s">
        <v>904</v>
      </c>
      <c r="C148" s="1008"/>
      <c r="D148" s="1009"/>
      <c r="E148" s="1378"/>
      <c r="F148" s="1010"/>
      <c r="G148" s="91"/>
      <c r="H148" s="91"/>
    </row>
    <row r="149" spans="1:8">
      <c r="A149" s="1006"/>
      <c r="B149" s="1007"/>
      <c r="C149" s="1008"/>
      <c r="D149" s="1009"/>
      <c r="E149" s="1378"/>
      <c r="F149" s="1010"/>
      <c r="G149" s="91"/>
      <c r="H149" s="91"/>
    </row>
    <row r="150" spans="1:8" ht="28">
      <c r="A150" s="1006"/>
      <c r="B150" s="1007" t="s">
        <v>905</v>
      </c>
      <c r="C150" s="1008"/>
      <c r="D150" s="1009"/>
      <c r="E150" s="1378"/>
      <c r="F150" s="1010"/>
      <c r="G150" s="91"/>
      <c r="H150" s="91"/>
    </row>
    <row r="151" spans="1:8">
      <c r="A151" s="1006"/>
      <c r="B151" s="1007"/>
      <c r="C151" s="1008"/>
      <c r="D151" s="1009"/>
      <c r="E151" s="1378"/>
      <c r="F151" s="1010">
        <f>SUM(F10:F147)*0.01</f>
        <v>0</v>
      </c>
      <c r="G151" s="91"/>
      <c r="H151" s="91"/>
    </row>
    <row r="152" spans="1:8">
      <c r="A152" s="1006"/>
      <c r="B152" s="1100" t="s">
        <v>906</v>
      </c>
      <c r="C152" s="1008"/>
      <c r="D152" s="1009"/>
      <c r="E152" s="1378"/>
      <c r="F152" s="1010"/>
      <c r="G152" s="91"/>
      <c r="H152" s="91"/>
    </row>
    <row r="153" spans="1:8">
      <c r="A153" s="1006"/>
      <c r="B153" s="1007"/>
      <c r="C153" s="1008"/>
      <c r="D153" s="1009"/>
      <c r="E153" s="1378"/>
      <c r="F153" s="1010"/>
      <c r="G153" s="91"/>
      <c r="H153" s="91"/>
    </row>
    <row r="154" spans="1:8" ht="120">
      <c r="A154" s="1006"/>
      <c r="B154" s="1007" t="s">
        <v>907</v>
      </c>
      <c r="C154" s="1008"/>
      <c r="D154" s="1009"/>
      <c r="E154" s="1378"/>
      <c r="F154" s="1010">
        <f>SUM(F10:F147)*0.02</f>
        <v>0</v>
      </c>
      <c r="G154" s="91"/>
      <c r="H154" s="91"/>
    </row>
    <row r="155" spans="1:8" ht="30">
      <c r="A155" s="1006"/>
      <c r="B155" s="1007" t="s">
        <v>908</v>
      </c>
      <c r="C155" s="1008"/>
      <c r="D155" s="1009"/>
      <c r="E155" s="1378"/>
      <c r="F155" s="1010"/>
      <c r="G155" s="91"/>
      <c r="H155" s="91"/>
    </row>
    <row r="156" spans="1:8" ht="15">
      <c r="A156" s="1006"/>
      <c r="B156" s="1007" t="s">
        <v>909</v>
      </c>
      <c r="C156" s="1008"/>
      <c r="D156" s="1009"/>
      <c r="E156" s="1378"/>
      <c r="F156" s="1010"/>
      <c r="G156" s="91"/>
      <c r="H156" s="91"/>
    </row>
    <row r="157" spans="1:8" ht="30">
      <c r="A157" s="1006"/>
      <c r="B157" s="1007" t="s">
        <v>910</v>
      </c>
      <c r="C157" s="1008"/>
      <c r="D157" s="1009"/>
      <c r="E157" s="1378"/>
      <c r="F157" s="1010"/>
      <c r="G157" s="91"/>
      <c r="H157" s="91"/>
    </row>
    <row r="158" spans="1:8" ht="30">
      <c r="A158" s="1006"/>
      <c r="B158" s="1007" t="s">
        <v>911</v>
      </c>
      <c r="C158" s="1008"/>
      <c r="D158" s="1009"/>
      <c r="E158" s="1378"/>
      <c r="F158" s="1010"/>
      <c r="G158" s="91"/>
      <c r="H158" s="91"/>
    </row>
    <row r="159" spans="1:8" ht="15">
      <c r="A159" s="1006"/>
      <c r="B159" s="1007" t="s">
        <v>912</v>
      </c>
      <c r="C159" s="1008"/>
      <c r="D159" s="1009"/>
      <c r="E159" s="1378"/>
      <c r="F159" s="1010"/>
      <c r="G159" s="91"/>
      <c r="H159" s="91"/>
    </row>
    <row r="160" spans="1:8" ht="15">
      <c r="A160" s="1006"/>
      <c r="B160" s="1007" t="s">
        <v>913</v>
      </c>
      <c r="C160" s="1008"/>
      <c r="D160" s="1009"/>
      <c r="E160" s="1378"/>
      <c r="F160" s="1010"/>
      <c r="G160" s="91"/>
      <c r="H160" s="91"/>
    </row>
    <row r="161" spans="1:8" ht="15">
      <c r="A161" s="1006"/>
      <c r="B161" s="1007" t="s">
        <v>914</v>
      </c>
      <c r="C161" s="1008"/>
      <c r="D161" s="1009"/>
      <c r="E161" s="1378"/>
      <c r="F161" s="1010"/>
      <c r="G161" s="91"/>
      <c r="H161" s="91"/>
    </row>
    <row r="162" spans="1:8" ht="45">
      <c r="A162" s="1006"/>
      <c r="B162" s="1007" t="s">
        <v>915</v>
      </c>
      <c r="C162" s="1008"/>
      <c r="D162" s="1009"/>
      <c r="E162" s="1378"/>
      <c r="F162" s="1010"/>
      <c r="G162" s="91"/>
      <c r="H162" s="91"/>
    </row>
    <row r="163" spans="1:8" ht="30">
      <c r="A163" s="1006"/>
      <c r="B163" s="1007" t="s">
        <v>916</v>
      </c>
      <c r="C163" s="1008"/>
      <c r="D163" s="1009"/>
      <c r="E163" s="1378"/>
      <c r="F163" s="1010"/>
      <c r="G163" s="91"/>
      <c r="H163" s="91"/>
    </row>
    <row r="164" spans="1:8" ht="30">
      <c r="A164" s="1006"/>
      <c r="B164" s="1007" t="s">
        <v>917</v>
      </c>
      <c r="C164" s="1008"/>
      <c r="D164" s="1009"/>
      <c r="E164" s="1378"/>
      <c r="F164" s="1010"/>
      <c r="G164" s="91"/>
      <c r="H164" s="91"/>
    </row>
    <row r="165" spans="1:8" ht="30">
      <c r="A165" s="1006"/>
      <c r="B165" s="1007" t="s">
        <v>918</v>
      </c>
      <c r="C165" s="1008"/>
      <c r="D165" s="1009"/>
      <c r="E165" s="1378"/>
      <c r="F165" s="1010"/>
      <c r="G165" s="91"/>
      <c r="H165" s="91"/>
    </row>
    <row r="166" spans="1:8" ht="30">
      <c r="A166" s="1006"/>
      <c r="B166" s="1007" t="s">
        <v>919</v>
      </c>
      <c r="C166" s="1008"/>
      <c r="D166" s="1009"/>
      <c r="E166" s="1378"/>
      <c r="F166" s="1010"/>
      <c r="G166" s="91"/>
      <c r="H166" s="91"/>
    </row>
    <row r="167" spans="1:8" ht="30">
      <c r="A167" s="1006"/>
      <c r="B167" s="1007" t="s">
        <v>920</v>
      </c>
      <c r="C167" s="1008"/>
      <c r="D167" s="1009"/>
      <c r="E167" s="1378"/>
      <c r="F167" s="1010"/>
      <c r="G167" s="91"/>
      <c r="H167" s="91"/>
    </row>
    <row r="168" spans="1:8">
      <c r="A168" s="1006"/>
      <c r="B168" s="1007"/>
      <c r="C168" s="1008"/>
      <c r="D168" s="1009"/>
      <c r="E168" s="1378"/>
      <c r="F168" s="1010"/>
      <c r="G168" s="91"/>
      <c r="H168" s="91"/>
    </row>
    <row r="169" spans="1:8" ht="75">
      <c r="A169" s="1006"/>
      <c r="B169" s="1007" t="s">
        <v>921</v>
      </c>
      <c r="C169" s="1008"/>
      <c r="D169" s="1009"/>
      <c r="E169" s="1378"/>
      <c r="F169" s="1010"/>
      <c r="G169" s="91"/>
      <c r="H169" s="91"/>
    </row>
    <row r="170" spans="1:8" ht="15">
      <c r="A170" s="1006"/>
      <c r="B170" s="1007" t="s">
        <v>922</v>
      </c>
      <c r="C170" s="1008"/>
      <c r="D170" s="1009"/>
      <c r="E170" s="1378"/>
      <c r="F170" s="1010"/>
      <c r="G170" s="91"/>
      <c r="H170" s="91"/>
    </row>
    <row r="171" spans="1:8" ht="15">
      <c r="A171" s="1006"/>
      <c r="B171" s="1007" t="s">
        <v>923</v>
      </c>
      <c r="C171" s="1008"/>
      <c r="D171" s="1009"/>
      <c r="E171" s="1378"/>
      <c r="F171" s="1010"/>
      <c r="G171" s="91"/>
      <c r="H171" s="91"/>
    </row>
    <row r="172" spans="1:8" ht="15">
      <c r="A172" s="1006"/>
      <c r="B172" s="1007" t="s">
        <v>924</v>
      </c>
      <c r="C172" s="1008"/>
      <c r="D172" s="1009"/>
      <c r="E172" s="1378"/>
      <c r="F172" s="1010"/>
      <c r="G172" s="91"/>
      <c r="H172" s="91"/>
    </row>
    <row r="173" spans="1:8" ht="15">
      <c r="A173" s="1006"/>
      <c r="B173" s="1007" t="s">
        <v>925</v>
      </c>
      <c r="C173" s="1008"/>
      <c r="D173" s="1009"/>
      <c r="E173" s="1378"/>
      <c r="F173" s="1010"/>
      <c r="G173" s="91"/>
      <c r="H173" s="91"/>
    </row>
    <row r="174" spans="1:8" ht="15">
      <c r="A174" s="1006"/>
      <c r="B174" s="1007" t="s">
        <v>926</v>
      </c>
      <c r="C174" s="1008"/>
      <c r="D174" s="1009"/>
      <c r="E174" s="1378"/>
      <c r="F174" s="1010"/>
      <c r="G174" s="91"/>
      <c r="H174" s="91"/>
    </row>
    <row r="175" spans="1:8" ht="15">
      <c r="A175" s="1006"/>
      <c r="B175" s="1007" t="s">
        <v>927</v>
      </c>
      <c r="C175" s="1008"/>
      <c r="D175" s="1009"/>
      <c r="E175" s="1378"/>
      <c r="F175" s="1010"/>
      <c r="G175" s="91"/>
      <c r="H175" s="91"/>
    </row>
    <row r="176" spans="1:8" ht="15">
      <c r="A176" s="1006"/>
      <c r="B176" s="1007" t="s">
        <v>928</v>
      </c>
      <c r="C176" s="1008"/>
      <c r="D176" s="1009"/>
      <c r="E176" s="1378"/>
      <c r="F176" s="1010"/>
      <c r="G176" s="91"/>
      <c r="H176" s="91"/>
    </row>
    <row r="177" spans="1:8" ht="15">
      <c r="A177" s="1006"/>
      <c r="B177" s="1007" t="s">
        <v>929</v>
      </c>
      <c r="C177" s="1008"/>
      <c r="D177" s="1009"/>
      <c r="E177" s="1378"/>
      <c r="F177" s="1010"/>
      <c r="G177" s="91"/>
      <c r="H177" s="91"/>
    </row>
    <row r="178" spans="1:8">
      <c r="A178" s="1006"/>
      <c r="B178" s="1007"/>
      <c r="C178" s="1008"/>
      <c r="D178" s="1009"/>
      <c r="E178" s="1378"/>
      <c r="F178" s="1010"/>
      <c r="G178" s="91"/>
      <c r="H178" s="91"/>
    </row>
    <row r="179" spans="1:8" ht="56">
      <c r="A179" s="1006"/>
      <c r="B179" s="1007" t="s">
        <v>930</v>
      </c>
      <c r="C179" s="1008"/>
      <c r="D179" s="1009"/>
      <c r="E179" s="1378"/>
      <c r="F179" s="1010"/>
      <c r="G179" s="91"/>
      <c r="H179" s="91"/>
    </row>
    <row r="180" spans="1:8">
      <c r="A180" s="1006"/>
      <c r="B180" s="1007"/>
      <c r="C180" s="1008"/>
      <c r="D180" s="1009"/>
      <c r="E180" s="1378"/>
      <c r="F180" s="1010"/>
      <c r="G180" s="91"/>
      <c r="H180" s="91"/>
    </row>
    <row r="181" spans="1:8">
      <c r="A181" s="1006"/>
      <c r="B181" s="1007" t="s">
        <v>931</v>
      </c>
      <c r="C181" s="1008"/>
      <c r="D181" s="1009"/>
      <c r="E181" s="1378"/>
      <c r="F181" s="1010"/>
      <c r="G181" s="91"/>
      <c r="H181" s="91"/>
    </row>
    <row r="182" spans="1:8">
      <c r="A182" s="1006"/>
      <c r="B182" s="1007"/>
      <c r="C182" s="1008"/>
      <c r="D182" s="1009"/>
      <c r="E182" s="1378"/>
      <c r="F182" s="1010">
        <f>SUM(F6:F178)*0.01</f>
        <v>0</v>
      </c>
      <c r="G182" s="91"/>
      <c r="H182" s="91"/>
    </row>
    <row r="183" spans="1:8">
      <c r="A183" s="1006"/>
      <c r="B183" s="1101" t="s">
        <v>932</v>
      </c>
      <c r="C183" s="1008"/>
      <c r="D183" s="1009"/>
      <c r="E183" s="1378"/>
      <c r="F183" s="1010"/>
      <c r="G183" s="91"/>
      <c r="H183" s="91"/>
    </row>
    <row r="184" spans="1:8">
      <c r="A184" s="1006"/>
      <c r="B184" s="1007"/>
      <c r="C184" s="1008"/>
      <c r="D184" s="1009"/>
      <c r="E184" s="1378"/>
      <c r="F184" s="1010"/>
      <c r="G184" s="91"/>
      <c r="H184" s="91"/>
    </row>
    <row r="185" spans="1:8" ht="15">
      <c r="A185" s="1006"/>
      <c r="B185" s="1097" t="s">
        <v>933</v>
      </c>
      <c r="C185" s="1008"/>
      <c r="D185" s="1009"/>
      <c r="E185" s="1378"/>
      <c r="F185" s="1010">
        <f>SUM(F9:H178)*0.02</f>
        <v>0</v>
      </c>
      <c r="G185" s="91"/>
      <c r="H185" s="91"/>
    </row>
    <row r="186" spans="1:8" ht="30">
      <c r="A186" s="1006"/>
      <c r="B186" s="1007" t="s">
        <v>934</v>
      </c>
      <c r="C186" s="1008"/>
      <c r="D186" s="1009"/>
      <c r="E186" s="1378"/>
      <c r="F186" s="1010"/>
      <c r="G186" s="91"/>
      <c r="H186" s="91"/>
    </row>
    <row r="187" spans="1:8" ht="30">
      <c r="A187" s="1006"/>
      <c r="B187" s="1007" t="s">
        <v>935</v>
      </c>
      <c r="C187" s="1008"/>
      <c r="D187" s="1009"/>
      <c r="E187" s="1378"/>
      <c r="F187" s="1010"/>
      <c r="G187" s="91"/>
      <c r="H187" s="91"/>
    </row>
    <row r="188" spans="1:8" ht="15">
      <c r="A188" s="1006"/>
      <c r="B188" s="1007" t="s">
        <v>936</v>
      </c>
      <c r="C188" s="1008"/>
      <c r="D188" s="1009"/>
      <c r="E188" s="1378"/>
      <c r="F188" s="1010"/>
      <c r="G188" s="91"/>
      <c r="H188" s="91"/>
    </row>
    <row r="189" spans="1:8" ht="15">
      <c r="A189" s="1006"/>
      <c r="B189" s="1007" t="s">
        <v>937</v>
      </c>
      <c r="C189" s="1008"/>
      <c r="D189" s="1009"/>
      <c r="E189" s="1378"/>
      <c r="F189" s="1010"/>
      <c r="G189" s="91"/>
      <c r="H189" s="91"/>
    </row>
    <row r="190" spans="1:8" ht="45">
      <c r="A190" s="1006"/>
      <c r="B190" s="1007" t="s">
        <v>938</v>
      </c>
      <c r="C190" s="1008"/>
      <c r="D190" s="1009"/>
      <c r="E190" s="1378"/>
      <c r="F190" s="1010"/>
      <c r="G190" s="91"/>
      <c r="H190" s="91"/>
    </row>
    <row r="191" spans="1:8" ht="30">
      <c r="A191" s="1006"/>
      <c r="B191" s="1007" t="s">
        <v>939</v>
      </c>
      <c r="C191" s="1008"/>
      <c r="D191" s="1009"/>
      <c r="E191" s="1378"/>
      <c r="F191" s="1010"/>
      <c r="G191" s="91"/>
      <c r="H191" s="91"/>
    </row>
    <row r="192" spans="1:8">
      <c r="A192" s="1006"/>
      <c r="B192" s="1007"/>
      <c r="C192" s="1008"/>
      <c r="D192" s="1009"/>
      <c r="E192" s="1378"/>
      <c r="F192" s="1010"/>
      <c r="G192" s="91"/>
      <c r="H192" s="91"/>
    </row>
    <row r="193" spans="1:9" ht="30">
      <c r="A193" s="1006"/>
      <c r="B193" s="1007" t="s">
        <v>940</v>
      </c>
      <c r="C193" s="1008"/>
      <c r="D193" s="1009"/>
      <c r="E193" s="1378"/>
      <c r="F193" s="1010"/>
      <c r="G193" s="91"/>
      <c r="H193" s="91"/>
    </row>
    <row r="194" spans="1:9" ht="30">
      <c r="A194" s="433"/>
      <c r="B194" s="576" t="s">
        <v>941</v>
      </c>
      <c r="C194" s="1004" t="s">
        <v>6</v>
      </c>
      <c r="D194" s="1005">
        <v>1</v>
      </c>
      <c r="E194" s="1455"/>
      <c r="F194" s="445">
        <f>E194*D194</f>
        <v>0</v>
      </c>
      <c r="G194" s="91"/>
      <c r="H194" s="91"/>
    </row>
    <row r="195" spans="1:9" s="589" customFormat="1">
      <c r="A195" s="651"/>
      <c r="B195" s="584"/>
      <c r="C195" s="1024"/>
      <c r="D195" s="611"/>
      <c r="E195" s="1366"/>
      <c r="F195" s="587"/>
      <c r="G195" s="1025"/>
      <c r="H195" s="588"/>
      <c r="I195" s="588"/>
    </row>
    <row r="196" spans="1:9" s="589" customFormat="1">
      <c r="A196" s="652"/>
      <c r="B196" s="584"/>
      <c r="C196" s="1026"/>
      <c r="D196" s="1027"/>
      <c r="E196" s="1366"/>
      <c r="F196" s="587"/>
    </row>
    <row r="197" spans="1:9" ht="45">
      <c r="A197" s="433">
        <f>A136+0.01</f>
        <v>5.1199999999999974</v>
      </c>
      <c r="B197" s="1098" t="s">
        <v>942</v>
      </c>
      <c r="C197" s="1008"/>
      <c r="D197" s="1009"/>
      <c r="E197" s="1378"/>
      <c r="F197" s="1010"/>
      <c r="G197" s="91"/>
      <c r="H197" s="91"/>
    </row>
    <row r="198" spans="1:9" ht="30">
      <c r="A198" s="1006"/>
      <c r="B198" s="1007" t="s">
        <v>943</v>
      </c>
      <c r="C198" s="1008"/>
      <c r="D198" s="1009"/>
      <c r="E198" s="1378"/>
      <c r="F198" s="1010"/>
      <c r="G198" s="91"/>
      <c r="H198" s="91"/>
    </row>
    <row r="199" spans="1:9" s="28" customFormat="1" ht="30">
      <c r="A199" s="580"/>
      <c r="B199" s="1099" t="s">
        <v>944</v>
      </c>
      <c r="C199" s="1020"/>
      <c r="D199" s="1021"/>
      <c r="E199" s="1383"/>
      <c r="F199" s="1022"/>
    </row>
    <row r="200" spans="1:9">
      <c r="A200" s="433"/>
      <c r="B200" s="581"/>
      <c r="C200" s="1023" t="s">
        <v>6</v>
      </c>
      <c r="D200" s="629">
        <v>1</v>
      </c>
      <c r="E200" s="1455"/>
      <c r="F200" s="445">
        <f>E200*D200</f>
        <v>0</v>
      </c>
      <c r="H200" s="81"/>
    </row>
    <row r="201" spans="1:9" s="589" customFormat="1">
      <c r="A201" s="651"/>
      <c r="B201" s="584"/>
      <c r="C201" s="1024"/>
      <c r="D201" s="611"/>
      <c r="E201" s="1366"/>
      <c r="F201" s="587"/>
      <c r="G201" s="1025"/>
      <c r="H201" s="588"/>
      <c r="I201" s="588"/>
    </row>
    <row r="202" spans="1:9" s="589" customFormat="1">
      <c r="A202" s="652"/>
      <c r="B202" s="584"/>
      <c r="C202" s="1026"/>
      <c r="D202" s="1027"/>
      <c r="E202" s="1366"/>
      <c r="F202" s="587"/>
    </row>
    <row r="203" spans="1:9" ht="60">
      <c r="A203" s="433">
        <f>A197+0.01</f>
        <v>5.1299999999999972</v>
      </c>
      <c r="B203" s="1098" t="s">
        <v>945</v>
      </c>
      <c r="C203" s="1008"/>
      <c r="D203" s="1009"/>
      <c r="E203" s="1378"/>
      <c r="F203" s="1010"/>
      <c r="G203" s="91"/>
      <c r="H203" s="91"/>
    </row>
    <row r="204" spans="1:9" ht="30">
      <c r="A204" s="1006"/>
      <c r="B204" s="1007" t="s">
        <v>943</v>
      </c>
      <c r="C204" s="1008"/>
      <c r="D204" s="1009"/>
      <c r="E204" s="1378"/>
      <c r="F204" s="1010"/>
      <c r="G204" s="91"/>
      <c r="H204" s="91"/>
    </row>
    <row r="205" spans="1:9" s="28" customFormat="1" ht="30">
      <c r="A205" s="580"/>
      <c r="B205" s="1099" t="s">
        <v>944</v>
      </c>
      <c r="C205" s="1020"/>
      <c r="D205" s="1021"/>
      <c r="E205" s="1383"/>
      <c r="F205" s="1022"/>
    </row>
    <row r="206" spans="1:9">
      <c r="A206" s="433"/>
      <c r="B206" s="581"/>
      <c r="C206" s="1023" t="s">
        <v>6</v>
      </c>
      <c r="D206" s="629">
        <v>2</v>
      </c>
      <c r="E206" s="1455"/>
      <c r="F206" s="445">
        <f>E206*D206</f>
        <v>0</v>
      </c>
      <c r="H206" s="81"/>
    </row>
    <row r="207" spans="1:9" s="589" customFormat="1">
      <c r="A207" s="651"/>
      <c r="B207" s="584"/>
      <c r="C207" s="1024"/>
      <c r="D207" s="611"/>
      <c r="E207" s="1366"/>
      <c r="F207" s="587"/>
      <c r="G207" s="1025"/>
      <c r="H207" s="588"/>
      <c r="I207" s="588"/>
    </row>
    <row r="208" spans="1:9" s="589" customFormat="1">
      <c r="A208" s="652"/>
      <c r="B208" s="584"/>
      <c r="C208" s="1026"/>
      <c r="D208" s="1027"/>
      <c r="E208" s="1366"/>
      <c r="F208" s="587"/>
    </row>
    <row r="209" spans="1:9" ht="30">
      <c r="A209" s="433">
        <f>A203+0.01</f>
        <v>5.139999999999997</v>
      </c>
      <c r="B209" s="1097" t="s">
        <v>946</v>
      </c>
      <c r="C209" s="1008"/>
      <c r="D209" s="1009"/>
      <c r="E209" s="1378"/>
      <c r="F209" s="1010"/>
      <c r="G209" s="91"/>
      <c r="H209" s="91"/>
    </row>
    <row r="210" spans="1:9" ht="15">
      <c r="A210" s="1006"/>
      <c r="B210" s="1007" t="s">
        <v>947</v>
      </c>
      <c r="C210" s="1008"/>
      <c r="D210" s="1009"/>
      <c r="E210" s="1378"/>
      <c r="F210" s="1010"/>
      <c r="G210" s="91"/>
      <c r="H210" s="91"/>
    </row>
    <row r="211" spans="1:9" ht="15">
      <c r="A211" s="1006"/>
      <c r="B211" s="1007" t="s">
        <v>948</v>
      </c>
      <c r="C211" s="1008"/>
      <c r="D211" s="1009"/>
      <c r="E211" s="1378"/>
      <c r="F211" s="1010"/>
      <c r="G211" s="91"/>
      <c r="H211" s="91"/>
    </row>
    <row r="212" spans="1:9" ht="15">
      <c r="A212" s="1006"/>
      <c r="B212" s="1007" t="s">
        <v>949</v>
      </c>
      <c r="C212" s="1008"/>
      <c r="D212" s="1009"/>
      <c r="E212" s="1378"/>
      <c r="F212" s="1010"/>
      <c r="G212" s="91"/>
      <c r="H212" s="91"/>
    </row>
    <row r="213" spans="1:9" ht="15">
      <c r="A213" s="1006"/>
      <c r="B213" s="1007" t="s">
        <v>950</v>
      </c>
      <c r="C213" s="1008"/>
      <c r="D213" s="1009"/>
      <c r="E213" s="1378"/>
      <c r="F213" s="1010"/>
      <c r="G213" s="91"/>
      <c r="H213" s="91"/>
    </row>
    <row r="214" spans="1:9" ht="15">
      <c r="A214" s="1006"/>
      <c r="B214" s="1007" t="s">
        <v>951</v>
      </c>
      <c r="C214" s="1008"/>
      <c r="D214" s="1009"/>
      <c r="E214" s="1378"/>
      <c r="F214" s="1010"/>
      <c r="G214" s="91"/>
      <c r="H214" s="91"/>
    </row>
    <row r="215" spans="1:9" ht="15">
      <c r="A215" s="1006"/>
      <c r="B215" s="1007" t="s">
        <v>952</v>
      </c>
      <c r="C215" s="1008"/>
      <c r="D215" s="1009"/>
      <c r="E215" s="1378"/>
      <c r="F215" s="1010"/>
      <c r="G215" s="91"/>
      <c r="H215" s="91"/>
    </row>
    <row r="216" spans="1:9" ht="15">
      <c r="A216" s="1006"/>
      <c r="B216" s="1007" t="s">
        <v>953</v>
      </c>
      <c r="C216" s="1008"/>
      <c r="D216" s="1009"/>
      <c r="E216" s="1378"/>
      <c r="F216" s="1010"/>
      <c r="G216" s="91"/>
      <c r="H216" s="91"/>
    </row>
    <row r="217" spans="1:9" ht="15">
      <c r="A217" s="1006"/>
      <c r="B217" s="1007" t="s">
        <v>954</v>
      </c>
      <c r="C217" s="1008"/>
      <c r="D217" s="1009"/>
      <c r="E217" s="1378"/>
      <c r="F217" s="1010"/>
      <c r="G217" s="91"/>
      <c r="H217" s="91"/>
    </row>
    <row r="218" spans="1:9" ht="15">
      <c r="A218" s="1006"/>
      <c r="B218" s="1007" t="s">
        <v>955</v>
      </c>
      <c r="C218" s="1008"/>
      <c r="D218" s="1009"/>
      <c r="E218" s="1378"/>
      <c r="F218" s="1010"/>
      <c r="G218" s="91"/>
      <c r="H218" s="91"/>
    </row>
    <row r="219" spans="1:9" ht="15">
      <c r="A219" s="1006"/>
      <c r="B219" s="1007" t="s">
        <v>1320</v>
      </c>
      <c r="C219" s="1008"/>
      <c r="D219" s="1009"/>
      <c r="E219" s="1378"/>
      <c r="F219" s="1010"/>
      <c r="G219" s="91"/>
      <c r="H219" s="91"/>
    </row>
    <row r="220" spans="1:9" ht="15">
      <c r="A220" s="1006"/>
      <c r="B220" s="1007" t="s">
        <v>956</v>
      </c>
      <c r="C220" s="1008"/>
      <c r="D220" s="1009"/>
      <c r="E220" s="1378"/>
      <c r="F220" s="1010"/>
      <c r="G220" s="91"/>
      <c r="H220" s="91"/>
    </row>
    <row r="221" spans="1:9" ht="15">
      <c r="A221" s="433"/>
      <c r="B221" s="576" t="s">
        <v>957</v>
      </c>
      <c r="C221" s="1004" t="s">
        <v>6</v>
      </c>
      <c r="D221" s="1005">
        <v>1</v>
      </c>
      <c r="E221" s="1455"/>
      <c r="F221" s="445">
        <f>E221*D221</f>
        <v>0</v>
      </c>
      <c r="G221" s="91"/>
      <c r="H221" s="91"/>
    </row>
    <row r="222" spans="1:9" s="589" customFormat="1">
      <c r="A222" s="651"/>
      <c r="B222" s="584"/>
      <c r="C222" s="1024"/>
      <c r="D222" s="611"/>
      <c r="E222" s="1366"/>
      <c r="F222" s="587"/>
      <c r="G222" s="1025"/>
      <c r="H222" s="588"/>
      <c r="I222" s="588"/>
    </row>
    <row r="223" spans="1:9" s="589" customFormat="1">
      <c r="A223" s="652"/>
      <c r="B223" s="584"/>
      <c r="C223" s="1026"/>
      <c r="D223" s="1027"/>
      <c r="E223" s="1366"/>
      <c r="F223" s="587"/>
    </row>
    <row r="224" spans="1:9" ht="15">
      <c r="A224" s="433">
        <f>A209+0.01</f>
        <v>5.1499999999999968</v>
      </c>
      <c r="B224" s="1098" t="s">
        <v>958</v>
      </c>
      <c r="C224" s="1008"/>
      <c r="D224" s="1009"/>
      <c r="E224" s="1378"/>
      <c r="F224" s="1010"/>
      <c r="G224" s="91"/>
      <c r="H224" s="91"/>
    </row>
    <row r="225" spans="1:9" ht="30">
      <c r="A225" s="1006"/>
      <c r="B225" s="1007" t="s">
        <v>959</v>
      </c>
      <c r="C225" s="1008"/>
      <c r="D225" s="1009"/>
      <c r="E225" s="1378"/>
      <c r="F225" s="1010"/>
      <c r="G225" s="91"/>
      <c r="H225" s="91"/>
    </row>
    <row r="226" spans="1:9" s="28" customFormat="1" ht="15">
      <c r="A226" s="580"/>
      <c r="B226" s="1099" t="s">
        <v>960</v>
      </c>
      <c r="C226" s="1020"/>
      <c r="D226" s="1021"/>
      <c r="E226" s="1383"/>
      <c r="F226" s="1022"/>
    </row>
    <row r="227" spans="1:9">
      <c r="A227" s="433"/>
      <c r="B227" s="581"/>
      <c r="C227" s="1023" t="s">
        <v>6</v>
      </c>
      <c r="D227" s="629">
        <v>1</v>
      </c>
      <c r="E227" s="1455"/>
      <c r="F227" s="445">
        <f>E227*D227</f>
        <v>0</v>
      </c>
      <c r="H227" s="81"/>
    </row>
    <row r="228" spans="1:9" s="589" customFormat="1">
      <c r="A228" s="651"/>
      <c r="B228" s="584"/>
      <c r="C228" s="1024"/>
      <c r="D228" s="611"/>
      <c r="E228" s="1366"/>
      <c r="F228" s="587"/>
      <c r="G228" s="1025"/>
      <c r="H228" s="588"/>
      <c r="I228" s="588"/>
    </row>
    <row r="229" spans="1:9" s="589" customFormat="1">
      <c r="A229" s="652"/>
      <c r="B229" s="584"/>
      <c r="C229" s="1026"/>
      <c r="D229" s="1027"/>
      <c r="E229" s="1366"/>
      <c r="F229" s="587"/>
    </row>
    <row r="230" spans="1:9" ht="15">
      <c r="A230" s="433">
        <f>A224+0.01</f>
        <v>5.1599999999999966</v>
      </c>
      <c r="B230" s="1098" t="s">
        <v>961</v>
      </c>
      <c r="C230" s="1008"/>
      <c r="D230" s="1009"/>
      <c r="E230" s="1378"/>
      <c r="F230" s="1010"/>
      <c r="G230" s="91"/>
      <c r="H230" s="91"/>
    </row>
    <row r="231" spans="1:9" ht="30">
      <c r="A231" s="1006"/>
      <c r="B231" s="1007" t="s">
        <v>962</v>
      </c>
      <c r="C231" s="1008"/>
      <c r="D231" s="1009"/>
      <c r="E231" s="1378"/>
      <c r="F231" s="1010"/>
      <c r="G231" s="91"/>
      <c r="H231" s="91"/>
    </row>
    <row r="232" spans="1:9" s="28" customFormat="1" ht="15">
      <c r="A232" s="580"/>
      <c r="B232" s="1099" t="s">
        <v>963</v>
      </c>
      <c r="C232" s="1020"/>
      <c r="D232" s="1021"/>
      <c r="E232" s="1383"/>
      <c r="F232" s="1022"/>
    </row>
    <row r="233" spans="1:9">
      <c r="A233" s="433"/>
      <c r="B233" s="581"/>
      <c r="C233" s="1023" t="s">
        <v>6</v>
      </c>
      <c r="D233" s="629">
        <v>1</v>
      </c>
      <c r="E233" s="1455"/>
      <c r="F233" s="445">
        <f>E233*D233</f>
        <v>0</v>
      </c>
      <c r="H233" s="81"/>
    </row>
    <row r="234" spans="1:9" s="589" customFormat="1">
      <c r="A234" s="651"/>
      <c r="B234" s="584"/>
      <c r="C234" s="1024"/>
      <c r="D234" s="611"/>
      <c r="E234" s="1366"/>
      <c r="F234" s="587"/>
      <c r="G234" s="1025"/>
      <c r="H234" s="588"/>
      <c r="I234" s="588"/>
    </row>
    <row r="235" spans="1:9" s="589" customFormat="1">
      <c r="A235" s="652"/>
      <c r="B235" s="584"/>
      <c r="C235" s="1026"/>
      <c r="D235" s="1027"/>
      <c r="E235" s="1366"/>
      <c r="F235" s="587"/>
    </row>
    <row r="236" spans="1:9" ht="60">
      <c r="A236" s="433">
        <f>A230+0.01</f>
        <v>5.1699999999999964</v>
      </c>
      <c r="B236" s="1098" t="s">
        <v>870</v>
      </c>
      <c r="C236" s="1008"/>
      <c r="D236" s="1009"/>
      <c r="E236" s="1378"/>
      <c r="F236" s="1010"/>
      <c r="G236" s="91"/>
      <c r="H236" s="91"/>
    </row>
    <row r="237" spans="1:9" ht="30">
      <c r="A237" s="1006"/>
      <c r="B237" s="1007" t="s">
        <v>871</v>
      </c>
      <c r="C237" s="1008"/>
      <c r="D237" s="1009"/>
      <c r="E237" s="1378"/>
      <c r="F237" s="1010"/>
      <c r="G237" s="91"/>
      <c r="H237" s="91"/>
    </row>
    <row r="238" spans="1:9" s="28" customFormat="1" ht="15">
      <c r="A238" s="580"/>
      <c r="B238" s="1099" t="s">
        <v>964</v>
      </c>
      <c r="C238" s="1020"/>
      <c r="D238" s="1021"/>
      <c r="E238" s="1383"/>
      <c r="F238" s="1022"/>
    </row>
    <row r="239" spans="1:9">
      <c r="A239" s="433"/>
      <c r="B239" s="581"/>
      <c r="C239" s="1023" t="s">
        <v>6</v>
      </c>
      <c r="D239" s="629">
        <v>1</v>
      </c>
      <c r="E239" s="1455"/>
      <c r="F239" s="445">
        <f>E239*D239</f>
        <v>0</v>
      </c>
      <c r="H239" s="81"/>
    </row>
    <row r="240" spans="1:9" s="589" customFormat="1">
      <c r="A240" s="651"/>
      <c r="B240" s="584"/>
      <c r="C240" s="1024"/>
      <c r="D240" s="611"/>
      <c r="E240" s="1366"/>
      <c r="F240" s="587"/>
      <c r="G240" s="1025"/>
      <c r="H240" s="588"/>
      <c r="I240" s="588"/>
    </row>
    <row r="241" spans="1:9" s="589" customFormat="1">
      <c r="A241" s="652"/>
      <c r="B241" s="584"/>
      <c r="C241" s="1026"/>
      <c r="D241" s="1027"/>
      <c r="E241" s="1366"/>
      <c r="F241" s="587"/>
    </row>
    <row r="242" spans="1:9" ht="30">
      <c r="A242" s="433">
        <f>A236+0.01</f>
        <v>5.1799999999999962</v>
      </c>
      <c r="B242" s="1097" t="s">
        <v>965</v>
      </c>
      <c r="C242" s="1008"/>
      <c r="D242" s="1009"/>
      <c r="E242" s="1378"/>
      <c r="F242" s="1010"/>
      <c r="G242" s="91"/>
      <c r="H242" s="91"/>
    </row>
    <row r="243" spans="1:9" ht="15">
      <c r="A243" s="1006"/>
      <c r="B243" s="1007" t="s">
        <v>922</v>
      </c>
      <c r="C243" s="1008"/>
      <c r="D243" s="1009"/>
      <c r="E243" s="1378"/>
      <c r="F243" s="1010"/>
      <c r="G243" s="91"/>
      <c r="H243" s="91"/>
    </row>
    <row r="244" spans="1:9" ht="15">
      <c r="A244" s="1006"/>
      <c r="B244" s="1007" t="s">
        <v>966</v>
      </c>
      <c r="C244" s="1008"/>
      <c r="D244" s="1009"/>
      <c r="E244" s="1378"/>
      <c r="F244" s="1010"/>
      <c r="G244" s="91"/>
      <c r="H244" s="91"/>
    </row>
    <row r="245" spans="1:9" ht="15">
      <c r="A245" s="1006"/>
      <c r="B245" s="1007" t="s">
        <v>967</v>
      </c>
      <c r="C245" s="1008"/>
      <c r="D245" s="1009"/>
      <c r="E245" s="1378"/>
      <c r="F245" s="1010"/>
      <c r="G245" s="91"/>
      <c r="H245" s="91"/>
    </row>
    <row r="246" spans="1:9" ht="15">
      <c r="A246" s="1006"/>
      <c r="B246" s="1007" t="s">
        <v>950</v>
      </c>
      <c r="C246" s="1008"/>
      <c r="D246" s="1009"/>
      <c r="E246" s="1378"/>
      <c r="F246" s="1010"/>
      <c r="G246" s="91"/>
      <c r="H246" s="91"/>
    </row>
    <row r="247" spans="1:9" ht="15">
      <c r="A247" s="1006"/>
      <c r="B247" s="1007" t="s">
        <v>968</v>
      </c>
      <c r="C247" s="1008"/>
      <c r="D247" s="1009"/>
      <c r="E247" s="1378"/>
      <c r="F247" s="1010"/>
      <c r="G247" s="91"/>
      <c r="H247" s="91"/>
    </row>
    <row r="248" spans="1:9" ht="15">
      <c r="A248" s="1006"/>
      <c r="B248" s="1007" t="s">
        <v>952</v>
      </c>
      <c r="C248" s="1008"/>
      <c r="D248" s="1009"/>
      <c r="E248" s="1378"/>
      <c r="F248" s="1010"/>
      <c r="G248" s="91"/>
      <c r="H248" s="91"/>
    </row>
    <row r="249" spans="1:9" ht="15">
      <c r="A249" s="1006"/>
      <c r="B249" s="1007" t="s">
        <v>969</v>
      </c>
      <c r="C249" s="1008"/>
      <c r="D249" s="1009"/>
      <c r="E249" s="1378"/>
      <c r="F249" s="1010"/>
      <c r="G249" s="91"/>
      <c r="H249" s="91"/>
    </row>
    <row r="250" spans="1:9" ht="15">
      <c r="A250" s="1006"/>
      <c r="B250" s="1007" t="s">
        <v>970</v>
      </c>
      <c r="C250" s="1008"/>
      <c r="D250" s="1009"/>
      <c r="E250" s="1378"/>
      <c r="F250" s="1010"/>
      <c r="G250" s="91"/>
      <c r="H250" s="91"/>
    </row>
    <row r="251" spans="1:9" ht="15">
      <c r="A251" s="1006"/>
      <c r="B251" s="1007" t="s">
        <v>971</v>
      </c>
      <c r="C251" s="1008"/>
      <c r="D251" s="1009"/>
      <c r="E251" s="1378"/>
      <c r="F251" s="1010"/>
      <c r="G251" s="91"/>
      <c r="H251" s="91"/>
    </row>
    <row r="252" spans="1:9" ht="15">
      <c r="A252" s="1006"/>
      <c r="B252" s="1007" t="s">
        <v>956</v>
      </c>
      <c r="C252" s="1008"/>
      <c r="D252" s="1009"/>
      <c r="E252" s="1378"/>
      <c r="F252" s="1010"/>
      <c r="G252" s="91"/>
      <c r="H252" s="91"/>
    </row>
    <row r="253" spans="1:9" ht="30">
      <c r="A253" s="433"/>
      <c r="B253" s="576" t="s">
        <v>972</v>
      </c>
      <c r="C253" s="1004" t="s">
        <v>6</v>
      </c>
      <c r="D253" s="1005">
        <v>3</v>
      </c>
      <c r="E253" s="1455"/>
      <c r="F253" s="445">
        <f>E253*D253</f>
        <v>0</v>
      </c>
      <c r="G253" s="91"/>
      <c r="H253" s="91"/>
    </row>
    <row r="254" spans="1:9" s="589" customFormat="1">
      <c r="A254" s="651"/>
      <c r="B254" s="584"/>
      <c r="C254" s="1024"/>
      <c r="D254" s="611"/>
      <c r="E254" s="1366"/>
      <c r="F254" s="587"/>
      <c r="G254" s="1025"/>
      <c r="H254" s="588"/>
      <c r="I254" s="588"/>
    </row>
    <row r="255" spans="1:9" s="589" customFormat="1">
      <c r="A255" s="652"/>
      <c r="B255" s="584"/>
      <c r="C255" s="1026"/>
      <c r="D255" s="1027"/>
      <c r="E255" s="1366"/>
      <c r="F255" s="587"/>
    </row>
    <row r="256" spans="1:9" ht="30">
      <c r="A256" s="433">
        <f>A242+0.01</f>
        <v>5.1899999999999959</v>
      </c>
      <c r="B256" s="1097" t="s">
        <v>965</v>
      </c>
      <c r="C256" s="1008"/>
      <c r="D256" s="1009"/>
      <c r="E256" s="1378"/>
      <c r="F256" s="1010"/>
      <c r="G256" s="91"/>
      <c r="H256" s="91"/>
    </row>
    <row r="257" spans="1:9" ht="15">
      <c r="A257" s="1006"/>
      <c r="B257" s="1007" t="s">
        <v>922</v>
      </c>
      <c r="C257" s="1008"/>
      <c r="D257" s="1009"/>
      <c r="E257" s="1378"/>
      <c r="F257" s="1010"/>
      <c r="G257" s="91"/>
      <c r="H257" s="91"/>
    </row>
    <row r="258" spans="1:9" ht="15">
      <c r="A258" s="1006"/>
      <c r="B258" s="1007" t="s">
        <v>973</v>
      </c>
      <c r="C258" s="1008"/>
      <c r="D258" s="1009"/>
      <c r="E258" s="1378"/>
      <c r="F258" s="1010"/>
      <c r="G258" s="91"/>
      <c r="H258" s="91"/>
    </row>
    <row r="259" spans="1:9" ht="15">
      <c r="A259" s="1006"/>
      <c r="B259" s="1007" t="s">
        <v>967</v>
      </c>
      <c r="C259" s="1008"/>
      <c r="D259" s="1009"/>
      <c r="E259" s="1378"/>
      <c r="F259" s="1010"/>
      <c r="G259" s="91"/>
      <c r="H259" s="91"/>
    </row>
    <row r="260" spans="1:9" ht="15">
      <c r="A260" s="1006"/>
      <c r="B260" s="1007" t="s">
        <v>950</v>
      </c>
      <c r="C260" s="1008"/>
      <c r="D260" s="1009"/>
      <c r="E260" s="1378"/>
      <c r="F260" s="1010"/>
      <c r="G260" s="91"/>
      <c r="H260" s="91"/>
    </row>
    <row r="261" spans="1:9" ht="15">
      <c r="A261" s="1006"/>
      <c r="B261" s="1007" t="s">
        <v>968</v>
      </c>
      <c r="C261" s="1008"/>
      <c r="D261" s="1009"/>
      <c r="E261" s="1378"/>
      <c r="F261" s="1010"/>
      <c r="G261" s="91"/>
      <c r="H261" s="91"/>
    </row>
    <row r="262" spans="1:9" ht="15">
      <c r="A262" s="1006"/>
      <c r="B262" s="1007" t="s">
        <v>952</v>
      </c>
      <c r="C262" s="1008"/>
      <c r="D262" s="1009"/>
      <c r="E262" s="1378"/>
      <c r="F262" s="1010"/>
      <c r="G262" s="91"/>
      <c r="H262" s="91"/>
    </row>
    <row r="263" spans="1:9" ht="15">
      <c r="A263" s="1006"/>
      <c r="B263" s="1007" t="s">
        <v>969</v>
      </c>
      <c r="C263" s="1008"/>
      <c r="D263" s="1009"/>
      <c r="E263" s="1378"/>
      <c r="F263" s="1010"/>
      <c r="G263" s="91"/>
      <c r="H263" s="91"/>
    </row>
    <row r="264" spans="1:9" ht="15">
      <c r="A264" s="1006"/>
      <c r="B264" s="1007" t="s">
        <v>974</v>
      </c>
      <c r="C264" s="1008"/>
      <c r="D264" s="1009"/>
      <c r="E264" s="1378"/>
      <c r="F264" s="1010"/>
      <c r="G264" s="91"/>
      <c r="H264" s="91"/>
    </row>
    <row r="265" spans="1:9" ht="15">
      <c r="A265" s="1006"/>
      <c r="B265" s="1007" t="s">
        <v>975</v>
      </c>
      <c r="C265" s="1008"/>
      <c r="D265" s="1009"/>
      <c r="E265" s="1378"/>
      <c r="F265" s="1010"/>
      <c r="G265" s="91"/>
      <c r="H265" s="91"/>
    </row>
    <row r="266" spans="1:9" ht="15">
      <c r="A266" s="1006"/>
      <c r="B266" s="1007" t="s">
        <v>956</v>
      </c>
      <c r="C266" s="1008"/>
      <c r="D266" s="1009"/>
      <c r="E266" s="1378"/>
      <c r="F266" s="1010"/>
      <c r="G266" s="91"/>
      <c r="H266" s="91"/>
    </row>
    <row r="267" spans="1:9" ht="15">
      <c r="A267" s="433"/>
      <c r="B267" s="576" t="s">
        <v>976</v>
      </c>
      <c r="C267" s="1004" t="s">
        <v>6</v>
      </c>
      <c r="D267" s="1005">
        <v>1</v>
      </c>
      <c r="E267" s="1455"/>
      <c r="F267" s="445">
        <f>E267*D267</f>
        <v>0</v>
      </c>
      <c r="G267" s="91"/>
      <c r="H267" s="91"/>
    </row>
    <row r="268" spans="1:9" s="589" customFormat="1">
      <c r="A268" s="651"/>
      <c r="B268" s="584"/>
      <c r="C268" s="1024"/>
      <c r="D268" s="611"/>
      <c r="E268" s="1366"/>
      <c r="F268" s="587"/>
      <c r="G268" s="1025"/>
      <c r="H268" s="588"/>
      <c r="I268" s="588"/>
    </row>
    <row r="269" spans="1:9" s="589" customFormat="1">
      <c r="A269" s="652"/>
      <c r="B269" s="584"/>
      <c r="C269" s="1026"/>
      <c r="D269" s="1027"/>
      <c r="E269" s="1366"/>
      <c r="F269" s="587"/>
    </row>
    <row r="270" spans="1:9" ht="30">
      <c r="A270" s="433">
        <f>A256+0.01</f>
        <v>5.1999999999999957</v>
      </c>
      <c r="B270" s="1097" t="s">
        <v>977</v>
      </c>
      <c r="C270" s="1008"/>
      <c r="D270" s="1009"/>
      <c r="E270" s="1378"/>
      <c r="F270" s="1010"/>
      <c r="G270" s="91"/>
      <c r="H270" s="91"/>
    </row>
    <row r="271" spans="1:9" ht="270">
      <c r="A271" s="1006"/>
      <c r="B271" s="1007" t="s">
        <v>978</v>
      </c>
      <c r="C271" s="1008"/>
      <c r="D271" s="1009"/>
      <c r="E271" s="1378"/>
      <c r="F271" s="1010"/>
      <c r="G271" s="91"/>
      <c r="H271" s="91"/>
    </row>
    <row r="272" spans="1:9" ht="135">
      <c r="A272" s="1006"/>
      <c r="B272" s="1007" t="s">
        <v>979</v>
      </c>
      <c r="C272" s="1008"/>
      <c r="D272" s="1009"/>
      <c r="E272" s="1378"/>
      <c r="F272" s="1010"/>
      <c r="G272" s="91"/>
      <c r="H272" s="91"/>
    </row>
    <row r="273" spans="1:8" ht="30">
      <c r="A273" s="1006"/>
      <c r="B273" s="1007" t="s">
        <v>980</v>
      </c>
      <c r="C273" s="1008"/>
      <c r="D273" s="1009"/>
      <c r="E273" s="1378"/>
      <c r="F273" s="1010"/>
      <c r="G273" s="91"/>
      <c r="H273" s="91"/>
    </row>
    <row r="274" spans="1:8" ht="30">
      <c r="A274" s="1006"/>
      <c r="B274" s="1007" t="s">
        <v>981</v>
      </c>
      <c r="C274" s="1008"/>
      <c r="D274" s="1009"/>
      <c r="E274" s="1378"/>
      <c r="F274" s="1010"/>
      <c r="G274" s="91"/>
      <c r="H274" s="91"/>
    </row>
    <row r="275" spans="1:8" ht="30">
      <c r="A275" s="1006"/>
      <c r="B275" s="1007" t="s">
        <v>982</v>
      </c>
      <c r="C275" s="1008"/>
      <c r="D275" s="1009"/>
      <c r="E275" s="1378"/>
      <c r="F275" s="1010"/>
      <c r="G275" s="91"/>
      <c r="H275" s="91"/>
    </row>
    <row r="276" spans="1:8" ht="60">
      <c r="A276" s="1006"/>
      <c r="B276" s="1007" t="s">
        <v>983</v>
      </c>
      <c r="C276" s="1008"/>
      <c r="D276" s="1009"/>
      <c r="E276" s="1378"/>
      <c r="F276" s="1010"/>
      <c r="G276" s="91"/>
      <c r="H276" s="91"/>
    </row>
    <row r="277" spans="1:8" ht="30">
      <c r="A277" s="1006"/>
      <c r="B277" s="1007" t="s">
        <v>984</v>
      </c>
      <c r="C277" s="1008"/>
      <c r="D277" s="1009"/>
      <c r="E277" s="1378"/>
      <c r="F277" s="1010"/>
      <c r="G277" s="91"/>
      <c r="H277" s="91"/>
    </row>
    <row r="278" spans="1:8" ht="30">
      <c r="A278" s="1006"/>
      <c r="B278" s="1007" t="s">
        <v>985</v>
      </c>
      <c r="C278" s="1008"/>
      <c r="D278" s="1009"/>
      <c r="E278" s="1378"/>
      <c r="F278" s="1010"/>
      <c r="G278" s="91"/>
      <c r="H278" s="91"/>
    </row>
    <row r="279" spans="1:8" ht="30">
      <c r="A279" s="1006"/>
      <c r="B279" s="1007" t="s">
        <v>986</v>
      </c>
      <c r="C279" s="1008"/>
      <c r="D279" s="1009"/>
      <c r="E279" s="1378"/>
      <c r="F279" s="1010"/>
      <c r="G279" s="91"/>
      <c r="H279" s="91"/>
    </row>
    <row r="280" spans="1:8" ht="30">
      <c r="A280" s="1006"/>
      <c r="B280" s="1007" t="s">
        <v>987</v>
      </c>
      <c r="C280" s="1008"/>
      <c r="D280" s="1009"/>
      <c r="E280" s="1378"/>
      <c r="F280" s="1010"/>
      <c r="G280" s="91"/>
      <c r="H280" s="91"/>
    </row>
    <row r="281" spans="1:8" ht="30">
      <c r="A281" s="1006"/>
      <c r="B281" s="1007" t="s">
        <v>988</v>
      </c>
      <c r="C281" s="1008"/>
      <c r="D281" s="1009"/>
      <c r="E281" s="1378"/>
      <c r="F281" s="1010"/>
      <c r="G281" s="91"/>
      <c r="H281" s="91"/>
    </row>
    <row r="282" spans="1:8" ht="15">
      <c r="A282" s="1006"/>
      <c r="B282" s="1007" t="s">
        <v>989</v>
      </c>
      <c r="C282" s="1008"/>
      <c r="D282" s="1009"/>
      <c r="E282" s="1378"/>
      <c r="F282" s="1010"/>
      <c r="G282" s="91"/>
      <c r="H282" s="91"/>
    </row>
    <row r="283" spans="1:8" ht="15">
      <c r="A283" s="1006"/>
      <c r="B283" s="1007" t="s">
        <v>990</v>
      </c>
      <c r="C283" s="1008"/>
      <c r="D283" s="1009"/>
      <c r="E283" s="1378"/>
      <c r="F283" s="1010"/>
      <c r="G283" s="91"/>
      <c r="H283" s="91"/>
    </row>
    <row r="284" spans="1:8" ht="15">
      <c r="A284" s="1006"/>
      <c r="B284" s="1007" t="s">
        <v>991</v>
      </c>
      <c r="C284" s="1008"/>
      <c r="D284" s="1009"/>
      <c r="E284" s="1378"/>
      <c r="F284" s="1010"/>
      <c r="G284" s="91"/>
      <c r="H284" s="91"/>
    </row>
    <row r="285" spans="1:8" ht="105">
      <c r="A285" s="1006"/>
      <c r="B285" s="1007" t="s">
        <v>992</v>
      </c>
      <c r="C285" s="1008"/>
      <c r="D285" s="1009"/>
      <c r="E285" s="1378"/>
      <c r="F285" s="1010"/>
      <c r="G285" s="91"/>
      <c r="H285" s="91"/>
    </row>
    <row r="286" spans="1:8" ht="60">
      <c r="A286" s="1006"/>
      <c r="B286" s="1007" t="s">
        <v>993</v>
      </c>
      <c r="C286" s="1008"/>
      <c r="D286" s="1009"/>
      <c r="E286" s="1378"/>
      <c r="F286" s="1010"/>
      <c r="G286" s="91"/>
      <c r="H286" s="91"/>
    </row>
    <row r="287" spans="1:8" ht="75">
      <c r="A287" s="1006"/>
      <c r="B287" s="1007" t="s">
        <v>994</v>
      </c>
      <c r="C287" s="1008"/>
      <c r="D287" s="1009"/>
      <c r="E287" s="1378"/>
      <c r="F287" s="1010"/>
      <c r="G287" s="91"/>
      <c r="H287" s="91"/>
    </row>
    <row r="288" spans="1:8">
      <c r="A288" s="433"/>
      <c r="B288" s="576"/>
      <c r="C288" s="1004" t="s">
        <v>6</v>
      </c>
      <c r="D288" s="1005">
        <v>1</v>
      </c>
      <c r="E288" s="1455"/>
      <c r="F288" s="445">
        <f>E288*D288</f>
        <v>0</v>
      </c>
      <c r="G288" s="91"/>
      <c r="H288" s="91"/>
    </row>
    <row r="289" spans="1:9" s="589" customFormat="1">
      <c r="A289" s="651"/>
      <c r="B289" s="584"/>
      <c r="C289" s="1024"/>
      <c r="D289" s="611"/>
      <c r="E289" s="1366"/>
      <c r="F289" s="587"/>
      <c r="G289" s="1025"/>
      <c r="H289" s="588"/>
      <c r="I289" s="588"/>
    </row>
    <row r="290" spans="1:9" s="589" customFormat="1">
      <c r="A290" s="652"/>
      <c r="B290" s="584"/>
      <c r="C290" s="1026"/>
      <c r="D290" s="1027"/>
      <c r="E290" s="1366"/>
      <c r="F290" s="587"/>
    </row>
    <row r="291" spans="1:9" ht="15">
      <c r="A291" s="433">
        <f>A270+0.01</f>
        <v>5.2099999999999955</v>
      </c>
      <c r="B291" s="1097" t="s">
        <v>995</v>
      </c>
      <c r="C291" s="1008"/>
      <c r="D291" s="1009"/>
      <c r="E291" s="1378"/>
      <c r="F291" s="1010"/>
      <c r="G291" s="91"/>
      <c r="H291" s="91"/>
    </row>
    <row r="292" spans="1:9" ht="120">
      <c r="A292" s="1006"/>
      <c r="B292" s="1007" t="s">
        <v>996</v>
      </c>
      <c r="C292" s="1008"/>
      <c r="D292" s="1009"/>
      <c r="E292" s="1378"/>
      <c r="F292" s="1010"/>
      <c r="G292" s="91"/>
      <c r="H292" s="91"/>
    </row>
    <row r="293" spans="1:9" ht="15">
      <c r="A293" s="1006"/>
      <c r="B293" s="1007" t="s">
        <v>997</v>
      </c>
      <c r="C293" s="1008"/>
      <c r="D293" s="1009"/>
      <c r="E293" s="1378"/>
      <c r="F293" s="1010"/>
      <c r="G293" s="91"/>
      <c r="H293" s="91"/>
    </row>
    <row r="294" spans="1:9" ht="90">
      <c r="A294" s="1006"/>
      <c r="B294" s="1007" t="s">
        <v>998</v>
      </c>
      <c r="C294" s="1008"/>
      <c r="D294" s="1009"/>
      <c r="E294" s="1378"/>
      <c r="F294" s="1010"/>
      <c r="G294" s="91"/>
      <c r="H294" s="91"/>
    </row>
    <row r="295" spans="1:9" ht="15">
      <c r="A295" s="1006"/>
      <c r="B295" s="1007" t="s">
        <v>999</v>
      </c>
      <c r="C295" s="1008"/>
      <c r="D295" s="1009"/>
      <c r="E295" s="1378"/>
      <c r="F295" s="1010"/>
      <c r="G295" s="91"/>
      <c r="H295" s="91"/>
    </row>
    <row r="296" spans="1:9" ht="45">
      <c r="A296" s="1006"/>
      <c r="B296" s="1007" t="s">
        <v>1000</v>
      </c>
      <c r="C296" s="1008"/>
      <c r="D296" s="1009"/>
      <c r="E296" s="1378"/>
      <c r="F296" s="1010"/>
      <c r="G296" s="91"/>
      <c r="H296" s="91"/>
    </row>
    <row r="297" spans="1:9">
      <c r="A297" s="433"/>
      <c r="B297" s="576"/>
      <c r="C297" s="1004" t="s">
        <v>6</v>
      </c>
      <c r="D297" s="1005">
        <v>1</v>
      </c>
      <c r="E297" s="1455"/>
      <c r="F297" s="445">
        <f>E297*D297</f>
        <v>0</v>
      </c>
      <c r="G297" s="91"/>
      <c r="H297" s="91"/>
    </row>
    <row r="298" spans="1:9" s="589" customFormat="1">
      <c r="A298" s="651"/>
      <c r="B298" s="584"/>
      <c r="C298" s="1024"/>
      <c r="D298" s="611"/>
      <c r="E298" s="1366"/>
      <c r="F298" s="587"/>
      <c r="G298" s="1025"/>
      <c r="H298" s="588"/>
      <c r="I298" s="588"/>
    </row>
    <row r="299" spans="1:9" s="589" customFormat="1">
      <c r="A299" s="652"/>
      <c r="B299" s="584"/>
      <c r="C299" s="1026"/>
      <c r="D299" s="1027"/>
      <c r="E299" s="1366"/>
      <c r="F299" s="587"/>
    </row>
    <row r="300" spans="1:9" ht="60">
      <c r="A300" s="433">
        <f>A291+0.01</f>
        <v>5.2199999999999953</v>
      </c>
      <c r="B300" s="1007" t="s">
        <v>1001</v>
      </c>
      <c r="C300" s="1008"/>
      <c r="D300" s="1009"/>
      <c r="E300" s="1378"/>
      <c r="F300" s="1010"/>
      <c r="G300" s="91"/>
      <c r="H300" s="91"/>
    </row>
    <row r="301" spans="1:9" ht="15">
      <c r="A301" s="1006"/>
      <c r="B301" s="1007" t="s">
        <v>884</v>
      </c>
      <c r="C301" s="1008"/>
      <c r="D301" s="1009"/>
      <c r="E301" s="1378"/>
      <c r="F301" s="1010"/>
      <c r="G301" s="91"/>
      <c r="H301" s="91"/>
    </row>
    <row r="302" spans="1:9" ht="15">
      <c r="A302" s="1006"/>
      <c r="B302" s="1007" t="s">
        <v>1002</v>
      </c>
      <c r="C302" s="1008"/>
      <c r="D302" s="1009"/>
      <c r="E302" s="1378"/>
      <c r="F302" s="1010"/>
      <c r="G302" s="91"/>
      <c r="H302" s="91"/>
    </row>
    <row r="303" spans="1:9" ht="15">
      <c r="A303" s="1006"/>
      <c r="B303" s="1007" t="s">
        <v>1003</v>
      </c>
      <c r="C303" s="1008"/>
      <c r="D303" s="1009"/>
      <c r="E303" s="1378"/>
      <c r="F303" s="1010"/>
      <c r="G303" s="91"/>
      <c r="H303" s="91"/>
    </row>
    <row r="304" spans="1:9" ht="15">
      <c r="A304" s="1006"/>
      <c r="B304" s="1007" t="s">
        <v>889</v>
      </c>
      <c r="C304" s="1008"/>
      <c r="D304" s="1009"/>
      <c r="E304" s="1378"/>
      <c r="F304" s="1010"/>
      <c r="G304" s="91"/>
      <c r="H304" s="91"/>
    </row>
    <row r="305" spans="1:9" ht="15">
      <c r="A305" s="1006"/>
      <c r="B305" s="1007" t="s">
        <v>890</v>
      </c>
      <c r="C305" s="1008"/>
      <c r="D305" s="1009"/>
      <c r="E305" s="1378"/>
      <c r="F305" s="1010"/>
      <c r="G305" s="91"/>
      <c r="H305" s="91"/>
    </row>
    <row r="306" spans="1:9" ht="15">
      <c r="A306" s="1006"/>
      <c r="B306" s="1007" t="s">
        <v>1004</v>
      </c>
      <c r="C306" s="1008"/>
      <c r="D306" s="1009"/>
      <c r="E306" s="1378"/>
      <c r="F306" s="1010"/>
      <c r="G306" s="91"/>
      <c r="H306" s="91"/>
    </row>
    <row r="307" spans="1:9" ht="15">
      <c r="A307" s="1006"/>
      <c r="B307" s="1007" t="s">
        <v>892</v>
      </c>
      <c r="C307" s="1008"/>
      <c r="D307" s="1009"/>
      <c r="E307" s="1378"/>
      <c r="F307" s="1010"/>
      <c r="G307" s="91"/>
      <c r="H307" s="91"/>
    </row>
    <row r="308" spans="1:9" ht="30">
      <c r="A308" s="1006"/>
      <c r="B308" s="1007" t="s">
        <v>893</v>
      </c>
      <c r="C308" s="1008"/>
      <c r="D308" s="1009"/>
      <c r="E308" s="1378"/>
      <c r="F308" s="1010"/>
      <c r="G308" s="91"/>
      <c r="H308" s="91"/>
    </row>
    <row r="309" spans="1:9" s="28" customFormat="1" ht="30">
      <c r="A309" s="580"/>
      <c r="B309" s="1099" t="s">
        <v>1005</v>
      </c>
      <c r="C309" s="1020"/>
      <c r="D309" s="1021"/>
      <c r="E309" s="1383"/>
      <c r="F309" s="1022"/>
    </row>
    <row r="310" spans="1:9">
      <c r="A310" s="433"/>
      <c r="B310" s="581"/>
      <c r="C310" s="1023" t="s">
        <v>6</v>
      </c>
      <c r="D310" s="629">
        <v>1</v>
      </c>
      <c r="E310" s="1455"/>
      <c r="F310" s="445">
        <f>E310*D310</f>
        <v>0</v>
      </c>
      <c r="H310" s="81"/>
    </row>
    <row r="311" spans="1:9" s="589" customFormat="1">
      <c r="A311" s="651"/>
      <c r="B311" s="584"/>
      <c r="C311" s="1024"/>
      <c r="D311" s="611"/>
      <c r="E311" s="1366"/>
      <c r="F311" s="587"/>
      <c r="G311" s="1025"/>
      <c r="H311" s="588"/>
      <c r="I311" s="588"/>
    </row>
    <row r="312" spans="1:9" s="589" customFormat="1">
      <c r="A312" s="652"/>
      <c r="B312" s="584"/>
      <c r="C312" s="1026"/>
      <c r="D312" s="1027"/>
      <c r="E312" s="1366"/>
      <c r="F312" s="587"/>
    </row>
    <row r="313" spans="1:9" ht="60">
      <c r="A313" s="433">
        <f>A300+0.01</f>
        <v>5.2299999999999951</v>
      </c>
      <c r="B313" s="1007" t="s">
        <v>1001</v>
      </c>
      <c r="C313" s="1008"/>
      <c r="D313" s="1009"/>
      <c r="E313" s="1378"/>
      <c r="F313" s="1010"/>
      <c r="G313" s="91"/>
      <c r="H313" s="91"/>
    </row>
    <row r="314" spans="1:9" ht="15">
      <c r="A314" s="1006"/>
      <c r="B314" s="1007" t="s">
        <v>884</v>
      </c>
      <c r="C314" s="1008"/>
      <c r="D314" s="1009"/>
      <c r="E314" s="1378"/>
      <c r="F314" s="1010"/>
      <c r="G314" s="91"/>
      <c r="H314" s="91"/>
    </row>
    <row r="315" spans="1:9" ht="15">
      <c r="A315" s="1006"/>
      <c r="B315" s="1007" t="s">
        <v>1002</v>
      </c>
      <c r="C315" s="1008"/>
      <c r="D315" s="1009"/>
      <c r="E315" s="1378"/>
      <c r="F315" s="1010"/>
      <c r="G315" s="91"/>
      <c r="H315" s="91"/>
    </row>
    <row r="316" spans="1:9" ht="15">
      <c r="A316" s="1006"/>
      <c r="B316" s="1007" t="s">
        <v>1006</v>
      </c>
      <c r="C316" s="1008"/>
      <c r="D316" s="1009"/>
      <c r="E316" s="1378"/>
      <c r="F316" s="1010"/>
      <c r="G316" s="91"/>
      <c r="H316" s="91"/>
    </row>
    <row r="317" spans="1:9" ht="15">
      <c r="A317" s="1006"/>
      <c r="B317" s="1007" t="s">
        <v>889</v>
      </c>
      <c r="C317" s="1008"/>
      <c r="D317" s="1009"/>
      <c r="E317" s="1378"/>
      <c r="F317" s="1010"/>
      <c r="G317" s="91"/>
      <c r="H317" s="91"/>
    </row>
    <row r="318" spans="1:9" ht="15">
      <c r="A318" s="1006"/>
      <c r="B318" s="1007" t="s">
        <v>1007</v>
      </c>
      <c r="C318" s="1008"/>
      <c r="D318" s="1009"/>
      <c r="E318" s="1378"/>
      <c r="F318" s="1010"/>
      <c r="G318" s="91"/>
      <c r="H318" s="91"/>
    </row>
    <row r="319" spans="1:9" ht="15">
      <c r="A319" s="1006"/>
      <c r="B319" s="1007" t="s">
        <v>1008</v>
      </c>
      <c r="C319" s="1008"/>
      <c r="D319" s="1009"/>
      <c r="E319" s="1378"/>
      <c r="F319" s="1010"/>
      <c r="G319" s="91"/>
      <c r="H319" s="91"/>
    </row>
    <row r="320" spans="1:9" ht="15">
      <c r="A320" s="1006"/>
      <c r="B320" s="1007" t="s">
        <v>892</v>
      </c>
      <c r="C320" s="1008"/>
      <c r="D320" s="1009"/>
      <c r="E320" s="1378"/>
      <c r="F320" s="1010"/>
      <c r="G320" s="91"/>
      <c r="H320" s="91"/>
    </row>
    <row r="321" spans="1:9" ht="30">
      <c r="A321" s="1006"/>
      <c r="B321" s="1007" t="s">
        <v>893</v>
      </c>
      <c r="C321" s="1008"/>
      <c r="D321" s="1009"/>
      <c r="E321" s="1378"/>
      <c r="F321" s="1010"/>
      <c r="G321" s="91"/>
      <c r="H321" s="91"/>
    </row>
    <row r="322" spans="1:9" s="28" customFormat="1" ht="30">
      <c r="A322" s="580"/>
      <c r="B322" s="1099" t="s">
        <v>1009</v>
      </c>
      <c r="C322" s="1020"/>
      <c r="D322" s="1021"/>
      <c r="E322" s="1383"/>
      <c r="F322" s="1022"/>
    </row>
    <row r="323" spans="1:9">
      <c r="A323" s="433"/>
      <c r="B323" s="581"/>
      <c r="C323" s="1023" t="s">
        <v>6</v>
      </c>
      <c r="D323" s="629">
        <v>2</v>
      </c>
      <c r="E323" s="1455"/>
      <c r="F323" s="445">
        <f>E323*D323</f>
        <v>0</v>
      </c>
      <c r="H323" s="81"/>
    </row>
    <row r="324" spans="1:9" s="589" customFormat="1">
      <c r="A324" s="651"/>
      <c r="B324" s="584"/>
      <c r="C324" s="1024"/>
      <c r="D324" s="611"/>
      <c r="E324" s="1366"/>
      <c r="F324" s="587"/>
      <c r="G324" s="1025"/>
      <c r="H324" s="588"/>
      <c r="I324" s="588"/>
    </row>
    <row r="325" spans="1:9" s="589" customFormat="1">
      <c r="A325" s="652"/>
      <c r="B325" s="584"/>
      <c r="C325" s="1026"/>
      <c r="D325" s="1027"/>
      <c r="E325" s="1366"/>
      <c r="F325" s="587"/>
    </row>
    <row r="326" spans="1:9" ht="255">
      <c r="A326" s="433">
        <f>A313+0.01</f>
        <v>5.2399999999999949</v>
      </c>
      <c r="B326" s="1007" t="s">
        <v>1010</v>
      </c>
      <c r="C326" s="1008"/>
      <c r="D326" s="1009"/>
      <c r="E326" s="1378"/>
      <c r="F326" s="1010">
        <f>SUM(F20:F322)*0.02</f>
        <v>0</v>
      </c>
      <c r="G326" s="91"/>
      <c r="H326" s="91"/>
    </row>
    <row r="327" spans="1:9">
      <c r="A327" s="1006"/>
      <c r="B327" s="1007"/>
      <c r="C327" s="1008"/>
      <c r="D327" s="1009"/>
      <c r="E327" s="1378"/>
      <c r="F327" s="1010"/>
      <c r="G327" s="91"/>
      <c r="H327" s="91"/>
    </row>
    <row r="328" spans="1:9" ht="15">
      <c r="A328" s="1006"/>
      <c r="B328" s="1007" t="s">
        <v>1011</v>
      </c>
      <c r="C328" s="1008"/>
      <c r="D328" s="1009"/>
      <c r="E328" s="1378"/>
      <c r="F328" s="1010"/>
      <c r="G328" s="91"/>
      <c r="H328" s="91"/>
    </row>
    <row r="329" spans="1:9" ht="15">
      <c r="A329" s="1006"/>
      <c r="B329" s="1007" t="s">
        <v>1012</v>
      </c>
      <c r="C329" s="1008"/>
      <c r="D329" s="1009"/>
      <c r="E329" s="1378"/>
      <c r="F329" s="1010"/>
      <c r="G329" s="91"/>
      <c r="H329" s="91"/>
    </row>
    <row r="330" spans="1:9" ht="15">
      <c r="A330" s="1006"/>
      <c r="B330" s="1007" t="s">
        <v>1013</v>
      </c>
      <c r="C330" s="1008"/>
      <c r="D330" s="1009"/>
      <c r="E330" s="1378"/>
      <c r="F330" s="1010">
        <f>SUM(F24:I322)*0.01</f>
        <v>0</v>
      </c>
      <c r="G330" s="91"/>
      <c r="H330" s="91"/>
    </row>
    <row r="331" spans="1:9" ht="15">
      <c r="A331" s="1006"/>
      <c r="B331" s="1007" t="s">
        <v>1014</v>
      </c>
      <c r="C331" s="1008"/>
      <c r="D331" s="1009"/>
      <c r="E331" s="1378"/>
      <c r="F331" s="1010"/>
      <c r="G331" s="91"/>
      <c r="H331" s="91"/>
    </row>
    <row r="332" spans="1:9" ht="15">
      <c r="A332" s="1006"/>
      <c r="B332" s="1007" t="s">
        <v>1015</v>
      </c>
      <c r="C332" s="1008"/>
      <c r="D332" s="1009"/>
      <c r="E332" s="1378"/>
      <c r="F332" s="1010"/>
      <c r="G332" s="91"/>
      <c r="H332" s="91"/>
    </row>
    <row r="333" spans="1:9" ht="15">
      <c r="A333" s="1006"/>
      <c r="B333" s="1007" t="s">
        <v>1016</v>
      </c>
      <c r="C333" s="1008"/>
      <c r="D333" s="1009"/>
      <c r="E333" s="1378"/>
      <c r="F333" s="1010"/>
      <c r="G333" s="91"/>
      <c r="H333" s="91"/>
    </row>
    <row r="334" spans="1:9" ht="15">
      <c r="A334" s="1006"/>
      <c r="B334" s="1007" t="s">
        <v>1017</v>
      </c>
      <c r="C334" s="1008"/>
      <c r="D334" s="1009"/>
      <c r="E334" s="1378"/>
      <c r="F334" s="1010">
        <f>SUM(F28:F322)*0.02</f>
        <v>0</v>
      </c>
      <c r="G334" s="91"/>
      <c r="H334" s="91"/>
    </row>
    <row r="335" spans="1:9" ht="30">
      <c r="A335" s="1006"/>
      <c r="B335" s="1007" t="s">
        <v>1018</v>
      </c>
      <c r="C335" s="1008"/>
      <c r="D335" s="1009"/>
      <c r="E335" s="1378"/>
      <c r="F335" s="1010"/>
      <c r="G335" s="91"/>
      <c r="H335" s="91"/>
    </row>
    <row r="336" spans="1:9" ht="15">
      <c r="A336" s="1006"/>
      <c r="B336" s="1007" t="s">
        <v>1019</v>
      </c>
      <c r="C336" s="1008"/>
      <c r="D336" s="1009"/>
      <c r="E336" s="1378"/>
      <c r="F336" s="1010"/>
      <c r="G336" s="91"/>
      <c r="H336" s="91"/>
    </row>
    <row r="337" spans="1:8" ht="30">
      <c r="A337" s="1006"/>
      <c r="B337" s="1007" t="s">
        <v>1020</v>
      </c>
      <c r="C337" s="1008"/>
      <c r="D337" s="1009"/>
      <c r="E337" s="1378"/>
      <c r="F337" s="1010"/>
      <c r="G337" s="91"/>
      <c r="H337" s="91"/>
    </row>
    <row r="338" spans="1:8" ht="15">
      <c r="A338" s="1006"/>
      <c r="B338" s="1007" t="s">
        <v>1021</v>
      </c>
      <c r="C338" s="1008"/>
      <c r="D338" s="1009"/>
      <c r="E338" s="1378"/>
      <c r="F338" s="1010"/>
      <c r="G338" s="91"/>
      <c r="H338" s="91"/>
    </row>
    <row r="339" spans="1:8" ht="30">
      <c r="A339" s="1006"/>
      <c r="B339" s="1007" t="s">
        <v>1022</v>
      </c>
      <c r="C339" s="1008"/>
      <c r="D339" s="1009"/>
      <c r="E339" s="1378"/>
      <c r="F339" s="1010"/>
      <c r="G339" s="91"/>
      <c r="H339" s="91"/>
    </row>
    <row r="340" spans="1:8" ht="15">
      <c r="A340" s="1006"/>
      <c r="B340" s="1007" t="s">
        <v>1023</v>
      </c>
      <c r="C340" s="1008"/>
      <c r="D340" s="1009"/>
      <c r="E340" s="1378"/>
      <c r="F340" s="1010"/>
      <c r="G340" s="91"/>
      <c r="H340" s="91"/>
    </row>
    <row r="341" spans="1:8">
      <c r="A341" s="1006"/>
      <c r="B341" s="1007"/>
      <c r="C341" s="1008"/>
      <c r="D341" s="1009"/>
      <c r="E341" s="1378"/>
      <c r="F341" s="1010"/>
      <c r="G341" s="91"/>
      <c r="H341" s="91"/>
    </row>
    <row r="342" spans="1:8" ht="15">
      <c r="A342" s="1006"/>
      <c r="B342" s="1007" t="s">
        <v>1024</v>
      </c>
      <c r="C342" s="1008"/>
      <c r="D342" s="1009"/>
      <c r="E342" s="1378"/>
      <c r="F342" s="1010"/>
      <c r="G342" s="91"/>
      <c r="H342" s="91"/>
    </row>
    <row r="343" spans="1:8">
      <c r="A343" s="1006"/>
      <c r="B343" s="1007"/>
      <c r="C343" s="1008"/>
      <c r="D343" s="1009"/>
      <c r="E343" s="1378"/>
      <c r="F343" s="1010"/>
      <c r="G343" s="91"/>
      <c r="H343" s="91"/>
    </row>
    <row r="344" spans="1:8" ht="15">
      <c r="A344" s="1006"/>
      <c r="B344" s="1007" t="s">
        <v>1025</v>
      </c>
      <c r="C344" s="1008"/>
      <c r="D344" s="1009"/>
      <c r="E344" s="1378"/>
      <c r="F344" s="1010"/>
      <c r="G344" s="91"/>
      <c r="H344" s="91"/>
    </row>
    <row r="345" spans="1:8" ht="15">
      <c r="A345" s="1006"/>
      <c r="B345" s="1007" t="s">
        <v>1026</v>
      </c>
      <c r="C345" s="1008"/>
      <c r="D345" s="1009"/>
      <c r="E345" s="1378"/>
      <c r="F345" s="1010"/>
      <c r="G345" s="91"/>
      <c r="H345" s="91"/>
    </row>
    <row r="346" spans="1:8" ht="15">
      <c r="A346" s="1006"/>
      <c r="B346" s="1007" t="s">
        <v>1027</v>
      </c>
      <c r="C346" s="1008"/>
      <c r="D346" s="1009"/>
      <c r="E346" s="1378"/>
      <c r="F346" s="1010"/>
      <c r="G346" s="91"/>
      <c r="H346" s="91"/>
    </row>
    <row r="347" spans="1:8" ht="15">
      <c r="A347" s="1006"/>
      <c r="B347" s="1007" t="s">
        <v>1028</v>
      </c>
      <c r="C347" s="1008"/>
      <c r="D347" s="1009"/>
      <c r="E347" s="1378"/>
      <c r="F347" s="1010"/>
      <c r="G347" s="91"/>
      <c r="H347" s="91"/>
    </row>
    <row r="348" spans="1:8" ht="15">
      <c r="A348" s="1006"/>
      <c r="B348" s="1007" t="s">
        <v>1029</v>
      </c>
      <c r="C348" s="1008"/>
      <c r="D348" s="1009"/>
      <c r="E348" s="1378"/>
      <c r="F348" s="1010"/>
      <c r="G348" s="91"/>
      <c r="H348" s="91"/>
    </row>
    <row r="349" spans="1:8" ht="15">
      <c r="A349" s="1006"/>
      <c r="B349" s="1007" t="s">
        <v>1030</v>
      </c>
      <c r="C349" s="1008"/>
      <c r="D349" s="1009"/>
      <c r="E349" s="1378"/>
      <c r="F349" s="1010"/>
      <c r="G349" s="91"/>
      <c r="H349" s="91"/>
    </row>
    <row r="350" spans="1:8" ht="15">
      <c r="A350" s="1006"/>
      <c r="B350" s="1007" t="s">
        <v>1031</v>
      </c>
      <c r="C350" s="1008"/>
      <c r="D350" s="1009"/>
      <c r="E350" s="1378"/>
      <c r="F350" s="1010"/>
      <c r="G350" s="91"/>
      <c r="H350" s="91"/>
    </row>
    <row r="351" spans="1:8">
      <c r="A351" s="1006"/>
      <c r="B351" s="1007"/>
      <c r="C351" s="1008"/>
      <c r="D351" s="1009"/>
      <c r="E351" s="1378"/>
      <c r="F351" s="1010"/>
      <c r="G351" s="91"/>
      <c r="H351" s="91"/>
    </row>
    <row r="352" spans="1:8" ht="15">
      <c r="A352" s="1006"/>
      <c r="B352" s="1007" t="s">
        <v>1032</v>
      </c>
      <c r="C352" s="1008"/>
      <c r="D352" s="1009"/>
      <c r="E352" s="1378"/>
      <c r="F352" s="1010"/>
      <c r="G352" s="91"/>
      <c r="H352" s="91"/>
    </row>
    <row r="353" spans="1:8" ht="15">
      <c r="A353" s="1006"/>
      <c r="B353" s="1007" t="s">
        <v>1026</v>
      </c>
      <c r="C353" s="1008"/>
      <c r="D353" s="1009"/>
      <c r="E353" s="1378"/>
      <c r="F353" s="1010"/>
      <c r="G353" s="91"/>
      <c r="H353" s="91"/>
    </row>
    <row r="354" spans="1:8" ht="15">
      <c r="A354" s="1006"/>
      <c r="B354" s="1007" t="s">
        <v>1027</v>
      </c>
      <c r="C354" s="1008"/>
      <c r="D354" s="1009"/>
      <c r="E354" s="1378"/>
      <c r="F354" s="1010"/>
      <c r="G354" s="91"/>
      <c r="H354" s="91"/>
    </row>
    <row r="355" spans="1:8" ht="15">
      <c r="A355" s="1006"/>
      <c r="B355" s="1007" t="s">
        <v>1028</v>
      </c>
      <c r="C355" s="1008"/>
      <c r="D355" s="1009"/>
      <c r="E355" s="1378"/>
      <c r="F355" s="1010"/>
      <c r="G355" s="91"/>
      <c r="H355" s="91"/>
    </row>
    <row r="356" spans="1:8" ht="15">
      <c r="A356" s="1006"/>
      <c r="B356" s="1007" t="s">
        <v>1033</v>
      </c>
      <c r="C356" s="1008"/>
      <c r="D356" s="1009"/>
      <c r="E356" s="1378"/>
      <c r="F356" s="1010"/>
      <c r="G356" s="91"/>
      <c r="H356" s="91"/>
    </row>
    <row r="357" spans="1:8" ht="15">
      <c r="A357" s="1006"/>
      <c r="B357" s="1007" t="s">
        <v>1034</v>
      </c>
      <c r="C357" s="1008"/>
      <c r="D357" s="1009"/>
      <c r="E357" s="1378"/>
      <c r="F357" s="1010"/>
      <c r="G357" s="91"/>
      <c r="H357" s="91"/>
    </row>
    <row r="358" spans="1:8" ht="15">
      <c r="A358" s="1006"/>
      <c r="B358" s="1007" t="s">
        <v>1035</v>
      </c>
      <c r="C358" s="1008"/>
      <c r="D358" s="1009"/>
      <c r="E358" s="1378"/>
      <c r="F358" s="1010"/>
      <c r="G358" s="91"/>
      <c r="H358" s="91"/>
    </row>
    <row r="359" spans="1:8">
      <c r="A359" s="1006"/>
      <c r="B359" s="1007"/>
      <c r="C359" s="1008"/>
      <c r="D359" s="1009"/>
      <c r="E359" s="1378"/>
      <c r="F359" s="1010"/>
      <c r="G359" s="91"/>
      <c r="H359" s="91"/>
    </row>
    <row r="360" spans="1:8" ht="15">
      <c r="A360" s="1006"/>
      <c r="B360" s="1007" t="s">
        <v>1036</v>
      </c>
      <c r="C360" s="1008"/>
      <c r="D360" s="1009"/>
      <c r="E360" s="1378"/>
      <c r="F360" s="1010"/>
      <c r="G360" s="91"/>
      <c r="H360" s="91"/>
    </row>
    <row r="361" spans="1:8" ht="15">
      <c r="A361" s="1006"/>
      <c r="B361" s="1007" t="s">
        <v>1037</v>
      </c>
      <c r="C361" s="1008"/>
      <c r="D361" s="1009"/>
      <c r="E361" s="1378"/>
      <c r="F361" s="1010"/>
      <c r="G361" s="91"/>
      <c r="H361" s="91"/>
    </row>
    <row r="362" spans="1:8" ht="15">
      <c r="A362" s="1006"/>
      <c r="B362" s="1007" t="s">
        <v>1038</v>
      </c>
      <c r="C362" s="1008"/>
      <c r="D362" s="1009"/>
      <c r="E362" s="1378"/>
      <c r="F362" s="1010"/>
      <c r="G362" s="91"/>
      <c r="H362" s="91"/>
    </row>
    <row r="363" spans="1:8">
      <c r="A363" s="1006"/>
      <c r="B363" s="1007"/>
      <c r="C363" s="1008"/>
      <c r="D363" s="1009"/>
      <c r="E363" s="1378"/>
      <c r="F363" s="1010"/>
      <c r="G363" s="91"/>
      <c r="H363" s="91"/>
    </row>
    <row r="364" spans="1:8" ht="15">
      <c r="A364" s="1006"/>
      <c r="B364" s="1007" t="s">
        <v>1039</v>
      </c>
      <c r="C364" s="1008"/>
      <c r="D364" s="1009"/>
      <c r="E364" s="1378"/>
      <c r="F364" s="1010"/>
      <c r="G364" s="91"/>
      <c r="H364" s="91"/>
    </row>
    <row r="365" spans="1:8" ht="15">
      <c r="A365" s="1006"/>
      <c r="B365" s="1007" t="s">
        <v>1040</v>
      </c>
      <c r="C365" s="1008"/>
      <c r="D365" s="1009"/>
      <c r="E365" s="1378"/>
      <c r="F365" s="1010"/>
      <c r="G365" s="91"/>
      <c r="H365" s="91"/>
    </row>
    <row r="366" spans="1:8" ht="15">
      <c r="A366" s="1006"/>
      <c r="B366" s="1007" t="s">
        <v>1026</v>
      </c>
      <c r="C366" s="1008"/>
      <c r="D366" s="1009"/>
      <c r="E366" s="1378"/>
      <c r="F366" s="1010"/>
      <c r="G366" s="91"/>
      <c r="H366" s="91"/>
    </row>
    <row r="367" spans="1:8" ht="15">
      <c r="A367" s="1006"/>
      <c r="B367" s="1007" t="s">
        <v>1041</v>
      </c>
      <c r="C367" s="1008"/>
      <c r="D367" s="1009"/>
      <c r="E367" s="1378"/>
      <c r="F367" s="1010"/>
      <c r="G367" s="91"/>
      <c r="H367" s="91"/>
    </row>
    <row r="368" spans="1:8" ht="15">
      <c r="A368" s="1006"/>
      <c r="B368" s="1007" t="s">
        <v>1042</v>
      </c>
      <c r="C368" s="1008"/>
      <c r="D368" s="1009"/>
      <c r="E368" s="1378"/>
      <c r="F368" s="1010"/>
      <c r="G368" s="91"/>
      <c r="H368" s="91"/>
    </row>
    <row r="369" spans="1:8" ht="15">
      <c r="A369" s="1006"/>
      <c r="B369" s="1007" t="s">
        <v>1043</v>
      </c>
      <c r="C369" s="1008"/>
      <c r="D369" s="1009"/>
      <c r="E369" s="1378"/>
      <c r="F369" s="1010"/>
      <c r="G369" s="91"/>
      <c r="H369" s="91"/>
    </row>
    <row r="370" spans="1:8" ht="15">
      <c r="A370" s="1006"/>
      <c r="B370" s="1007" t="s">
        <v>1044</v>
      </c>
      <c r="C370" s="1008"/>
      <c r="D370" s="1009"/>
      <c r="E370" s="1378"/>
      <c r="F370" s="1010"/>
      <c r="G370" s="91"/>
      <c r="H370" s="91"/>
    </row>
    <row r="371" spans="1:8" ht="15">
      <c r="A371" s="1006"/>
      <c r="B371" s="1007" t="s">
        <v>1045</v>
      </c>
      <c r="C371" s="1008"/>
      <c r="D371" s="1009"/>
      <c r="E371" s="1378"/>
      <c r="F371" s="1010"/>
      <c r="G371" s="91"/>
      <c r="H371" s="91"/>
    </row>
    <row r="372" spans="1:8" ht="15">
      <c r="A372" s="1006"/>
      <c r="B372" s="1007" t="s">
        <v>1046</v>
      </c>
      <c r="C372" s="1008"/>
      <c r="D372" s="1009"/>
      <c r="E372" s="1378"/>
      <c r="F372" s="1010"/>
      <c r="G372" s="91"/>
      <c r="H372" s="91"/>
    </row>
    <row r="373" spans="1:8" ht="15">
      <c r="A373" s="1006"/>
      <c r="B373" s="1007" t="s">
        <v>1047</v>
      </c>
      <c r="C373" s="1008"/>
      <c r="D373" s="1009"/>
      <c r="E373" s="1378"/>
      <c r="F373" s="1010"/>
      <c r="G373" s="91"/>
      <c r="H373" s="91"/>
    </row>
    <row r="374" spans="1:8" ht="15">
      <c r="A374" s="1006"/>
      <c r="B374" s="1007" t="s">
        <v>1048</v>
      </c>
      <c r="C374" s="1008"/>
      <c r="D374" s="1009"/>
      <c r="E374" s="1378"/>
      <c r="F374" s="1010"/>
      <c r="G374" s="91"/>
      <c r="H374" s="91"/>
    </row>
    <row r="375" spans="1:8" ht="15">
      <c r="A375" s="1006"/>
      <c r="B375" s="1007" t="s">
        <v>1049</v>
      </c>
      <c r="C375" s="1008"/>
      <c r="D375" s="1009"/>
      <c r="E375" s="1378"/>
      <c r="F375" s="1010"/>
      <c r="G375" s="91"/>
      <c r="H375" s="91"/>
    </row>
    <row r="376" spans="1:8" ht="15">
      <c r="A376" s="1006"/>
      <c r="B376" s="1007" t="s">
        <v>1050</v>
      </c>
      <c r="C376" s="1008"/>
      <c r="D376" s="1009"/>
      <c r="E376" s="1378"/>
      <c r="F376" s="1010"/>
      <c r="G376" s="91"/>
      <c r="H376" s="91"/>
    </row>
    <row r="377" spans="1:8" ht="15">
      <c r="A377" s="1006"/>
      <c r="B377" s="1007" t="s">
        <v>1051</v>
      </c>
      <c r="C377" s="1008"/>
      <c r="D377" s="1009"/>
      <c r="E377" s="1378"/>
      <c r="F377" s="1010"/>
      <c r="G377" s="91"/>
      <c r="H377" s="91"/>
    </row>
    <row r="378" spans="1:8">
      <c r="A378" s="1006"/>
      <c r="B378" s="1007"/>
      <c r="C378" s="1008"/>
      <c r="D378" s="1009"/>
      <c r="E378" s="1378"/>
      <c r="F378" s="1010"/>
      <c r="G378" s="91"/>
      <c r="H378" s="91"/>
    </row>
    <row r="379" spans="1:8" ht="15">
      <c r="A379" s="1006"/>
      <c r="B379" s="1007" t="s">
        <v>1052</v>
      </c>
      <c r="C379" s="1008"/>
      <c r="D379" s="1009"/>
      <c r="E379" s="1378"/>
      <c r="F379" s="1010"/>
      <c r="G379" s="91"/>
      <c r="H379" s="91"/>
    </row>
    <row r="380" spans="1:8" ht="15">
      <c r="A380" s="1006"/>
      <c r="B380" s="1007" t="s">
        <v>1053</v>
      </c>
      <c r="C380" s="1008"/>
      <c r="D380" s="1009"/>
      <c r="E380" s="1378"/>
      <c r="F380" s="1010"/>
      <c r="G380" s="91"/>
      <c r="H380" s="91"/>
    </row>
    <row r="381" spans="1:8" ht="15">
      <c r="A381" s="1006"/>
      <c r="B381" s="1007" t="s">
        <v>1026</v>
      </c>
      <c r="C381" s="1008"/>
      <c r="D381" s="1009"/>
      <c r="E381" s="1378"/>
      <c r="F381" s="1010"/>
      <c r="G381" s="91"/>
      <c r="H381" s="91"/>
    </row>
    <row r="382" spans="1:8" ht="15">
      <c r="A382" s="1006"/>
      <c r="B382" s="1007" t="s">
        <v>1054</v>
      </c>
      <c r="C382" s="1008"/>
      <c r="D382" s="1009"/>
      <c r="E382" s="1378"/>
      <c r="F382" s="1010"/>
      <c r="G382" s="91"/>
      <c r="H382" s="91"/>
    </row>
    <row r="383" spans="1:8" ht="15">
      <c r="A383" s="1006"/>
      <c r="B383" s="1007" t="s">
        <v>1055</v>
      </c>
      <c r="C383" s="1008"/>
      <c r="D383" s="1009"/>
      <c r="E383" s="1378"/>
      <c r="F383" s="1010"/>
      <c r="G383" s="91"/>
      <c r="H383" s="91"/>
    </row>
    <row r="384" spans="1:8" ht="15">
      <c r="A384" s="1006"/>
      <c r="B384" s="1007" t="s">
        <v>1056</v>
      </c>
      <c r="C384" s="1008"/>
      <c r="D384" s="1009"/>
      <c r="E384" s="1378"/>
      <c r="F384" s="1010"/>
      <c r="G384" s="91"/>
      <c r="H384" s="91"/>
    </row>
    <row r="385" spans="1:8" ht="15">
      <c r="A385" s="1006"/>
      <c r="B385" s="1007" t="s">
        <v>1057</v>
      </c>
      <c r="C385" s="1008"/>
      <c r="D385" s="1009"/>
      <c r="E385" s="1378"/>
      <c r="F385" s="1010"/>
      <c r="G385" s="91"/>
      <c r="H385" s="91"/>
    </row>
    <row r="386" spans="1:8" ht="15">
      <c r="A386" s="1006"/>
      <c r="B386" s="1007" t="s">
        <v>1058</v>
      </c>
      <c r="C386" s="1008"/>
      <c r="D386" s="1009"/>
      <c r="E386" s="1378"/>
      <c r="F386" s="1010"/>
      <c r="G386" s="91"/>
      <c r="H386" s="91"/>
    </row>
    <row r="387" spans="1:8" ht="15">
      <c r="A387" s="1006"/>
      <c r="B387" s="1007" t="s">
        <v>1046</v>
      </c>
      <c r="C387" s="1008"/>
      <c r="D387" s="1009"/>
      <c r="E387" s="1378"/>
      <c r="F387" s="1010"/>
      <c r="G387" s="91"/>
      <c r="H387" s="91"/>
    </row>
    <row r="388" spans="1:8" ht="15">
      <c r="A388" s="1006"/>
      <c r="B388" s="1007" t="s">
        <v>1059</v>
      </c>
      <c r="C388" s="1008"/>
      <c r="D388" s="1009"/>
      <c r="E388" s="1378"/>
      <c r="F388" s="1010"/>
      <c r="G388" s="91"/>
      <c r="H388" s="91"/>
    </row>
    <row r="389" spans="1:8" ht="15">
      <c r="A389" s="1006"/>
      <c r="B389" s="1007" t="s">
        <v>1060</v>
      </c>
      <c r="C389" s="1008"/>
      <c r="D389" s="1009"/>
      <c r="E389" s="1378"/>
      <c r="F389" s="1010"/>
      <c r="G389" s="91"/>
      <c r="H389" s="91"/>
    </row>
    <row r="390" spans="1:8" ht="15">
      <c r="A390" s="1006"/>
      <c r="B390" s="1007" t="s">
        <v>1049</v>
      </c>
      <c r="C390" s="1008"/>
      <c r="D390" s="1009"/>
      <c r="E390" s="1378"/>
      <c r="F390" s="1010"/>
      <c r="G390" s="91"/>
      <c r="H390" s="91"/>
    </row>
    <row r="391" spans="1:8" ht="15">
      <c r="A391" s="1006"/>
      <c r="B391" s="1007" t="s">
        <v>1061</v>
      </c>
      <c r="C391" s="1008"/>
      <c r="D391" s="1009"/>
      <c r="E391" s="1378"/>
      <c r="F391" s="1010"/>
      <c r="G391" s="91"/>
      <c r="H391" s="91"/>
    </row>
    <row r="392" spans="1:8" ht="15">
      <c r="A392" s="1006"/>
      <c r="B392" s="1007" t="s">
        <v>1062</v>
      </c>
      <c r="C392" s="1008"/>
      <c r="D392" s="1009"/>
      <c r="E392" s="1378"/>
      <c r="F392" s="1010"/>
      <c r="G392" s="91"/>
      <c r="H392" s="91"/>
    </row>
    <row r="393" spans="1:8">
      <c r="A393" s="1006"/>
      <c r="B393" s="1007"/>
      <c r="C393" s="1008"/>
      <c r="D393" s="1009"/>
      <c r="E393" s="1378"/>
      <c r="F393" s="1010"/>
      <c r="G393" s="91"/>
      <c r="H393" s="91"/>
    </row>
    <row r="394" spans="1:8">
      <c r="A394" s="1006"/>
      <c r="B394" s="1007"/>
      <c r="C394" s="1008"/>
      <c r="D394" s="1009"/>
      <c r="E394" s="1378"/>
      <c r="F394" s="1010"/>
      <c r="G394" s="91"/>
      <c r="H394" s="91"/>
    </row>
    <row r="395" spans="1:8" ht="15">
      <c r="A395" s="1006"/>
      <c r="B395" s="1097" t="s">
        <v>1063</v>
      </c>
      <c r="C395" s="1008"/>
      <c r="D395" s="1009"/>
      <c r="E395" s="1378"/>
      <c r="F395" s="1010"/>
      <c r="G395" s="91"/>
      <c r="H395" s="91"/>
    </row>
    <row r="396" spans="1:8" ht="105">
      <c r="A396" s="1006"/>
      <c r="B396" s="1007" t="s">
        <v>1064</v>
      </c>
      <c r="C396" s="1008"/>
      <c r="D396" s="1009"/>
      <c r="E396" s="1378"/>
      <c r="F396" s="1010"/>
      <c r="G396" s="91"/>
      <c r="H396" s="91"/>
    </row>
    <row r="397" spans="1:8">
      <c r="A397" s="1006"/>
      <c r="B397" s="1007"/>
      <c r="C397" s="1008"/>
      <c r="D397" s="1009"/>
      <c r="E397" s="1378"/>
      <c r="F397" s="1010"/>
      <c r="G397" s="91"/>
      <c r="H397" s="91"/>
    </row>
    <row r="398" spans="1:8" ht="15">
      <c r="A398" s="1006"/>
      <c r="B398" s="1097" t="s">
        <v>1065</v>
      </c>
      <c r="C398" s="1008"/>
      <c r="D398" s="1009"/>
      <c r="E398" s="1378"/>
      <c r="F398" s="1010"/>
      <c r="G398" s="91"/>
      <c r="H398" s="91"/>
    </row>
    <row r="399" spans="1:8" ht="15">
      <c r="A399" s="1006"/>
      <c r="B399" s="1007" t="s">
        <v>1066</v>
      </c>
      <c r="C399" s="1008"/>
      <c r="D399" s="1009"/>
      <c r="E399" s="1378"/>
      <c r="F399" s="1010"/>
      <c r="G399" s="91"/>
      <c r="H399" s="91"/>
    </row>
    <row r="400" spans="1:8" ht="30">
      <c r="A400" s="1006"/>
      <c r="B400" s="1007" t="s">
        <v>1067</v>
      </c>
      <c r="C400" s="1008"/>
      <c r="D400" s="1009"/>
      <c r="E400" s="1378"/>
      <c r="F400" s="1010"/>
      <c r="G400" s="91"/>
      <c r="H400" s="91"/>
    </row>
    <row r="401" spans="1:9" ht="30">
      <c r="A401" s="1006"/>
      <c r="B401" s="1007" t="s">
        <v>1068</v>
      </c>
      <c r="C401" s="1008"/>
      <c r="D401" s="1009"/>
      <c r="E401" s="1378"/>
      <c r="F401" s="1010"/>
      <c r="G401" s="91"/>
      <c r="H401" s="91"/>
    </row>
    <row r="402" spans="1:9" ht="15">
      <c r="A402" s="1006"/>
      <c r="B402" s="1007" t="s">
        <v>1069</v>
      </c>
      <c r="C402" s="1008"/>
      <c r="D402" s="1009"/>
      <c r="E402" s="1378"/>
      <c r="F402" s="1010"/>
      <c r="G402" s="91"/>
      <c r="H402" s="91"/>
    </row>
    <row r="403" spans="1:9">
      <c r="A403" s="1006"/>
      <c r="B403" s="1007"/>
      <c r="C403" s="1008"/>
      <c r="D403" s="1009"/>
      <c r="E403" s="1378"/>
      <c r="F403" s="1010"/>
      <c r="G403" s="91"/>
      <c r="H403" s="91"/>
    </row>
    <row r="404" spans="1:9" ht="15">
      <c r="A404" s="1006"/>
      <c r="B404" s="1097" t="s">
        <v>1070</v>
      </c>
      <c r="C404" s="1008"/>
      <c r="D404" s="1009"/>
      <c r="E404" s="1378"/>
      <c r="F404" s="1010"/>
      <c r="G404" s="91"/>
      <c r="H404" s="91"/>
    </row>
    <row r="405" spans="1:9" ht="45">
      <c r="A405" s="1006"/>
      <c r="B405" s="1007" t="s">
        <v>1071</v>
      </c>
      <c r="C405" s="1008"/>
      <c r="D405" s="1009"/>
      <c r="E405" s="1378"/>
      <c r="F405" s="1010"/>
      <c r="G405" s="91"/>
      <c r="H405" s="91"/>
    </row>
    <row r="406" spans="1:9" ht="30">
      <c r="A406" s="1006"/>
      <c r="B406" s="1007" t="s">
        <v>1072</v>
      </c>
      <c r="C406" s="1008"/>
      <c r="D406" s="1009"/>
      <c r="E406" s="1378"/>
      <c r="F406" s="1010"/>
      <c r="G406" s="91"/>
      <c r="H406" s="91"/>
    </row>
    <row r="407" spans="1:9">
      <c r="A407" s="1006"/>
      <c r="B407" s="1007"/>
      <c r="C407" s="1008"/>
      <c r="D407" s="1009"/>
      <c r="E407" s="1378"/>
      <c r="F407" s="1010"/>
      <c r="G407" s="91"/>
      <c r="H407" s="91"/>
    </row>
    <row r="408" spans="1:9" ht="30">
      <c r="A408" s="1006"/>
      <c r="B408" s="1007" t="s">
        <v>1073</v>
      </c>
      <c r="C408" s="1008"/>
      <c r="D408" s="1009"/>
      <c r="E408" s="1378"/>
      <c r="F408" s="1010"/>
      <c r="G408" s="91"/>
      <c r="H408" s="91"/>
    </row>
    <row r="409" spans="1:9" ht="30">
      <c r="A409" s="1006"/>
      <c r="B409" s="1007" t="s">
        <v>1074</v>
      </c>
      <c r="C409" s="1008"/>
      <c r="D409" s="1009"/>
      <c r="E409" s="1378"/>
      <c r="F409" s="1010"/>
      <c r="G409" s="91"/>
      <c r="H409" s="91"/>
    </row>
    <row r="410" spans="1:9">
      <c r="A410" s="433"/>
      <c r="B410" s="581"/>
      <c r="C410" s="1023" t="s">
        <v>6</v>
      </c>
      <c r="D410" s="629">
        <v>1</v>
      </c>
      <c r="E410" s="1455"/>
      <c r="F410" s="445">
        <f>E410*D410</f>
        <v>0</v>
      </c>
      <c r="H410" s="81"/>
    </row>
    <row r="411" spans="1:9" s="589" customFormat="1">
      <c r="A411" s="651"/>
      <c r="B411" s="584"/>
      <c r="C411" s="1024"/>
      <c r="D411" s="611"/>
      <c r="E411" s="1366"/>
      <c r="F411" s="587"/>
      <c r="G411" s="1025"/>
      <c r="H411" s="588"/>
      <c r="I411" s="588"/>
    </row>
    <row r="412" spans="1:9" s="589" customFormat="1">
      <c r="A412" s="652"/>
      <c r="B412" s="584"/>
      <c r="C412" s="1026"/>
      <c r="D412" s="1027"/>
      <c r="E412" s="1366"/>
      <c r="F412" s="587"/>
    </row>
    <row r="413" spans="1:9" ht="15">
      <c r="A413" s="433">
        <f>A326+0.01</f>
        <v>5.2499999999999947</v>
      </c>
      <c r="B413" s="1097" t="s">
        <v>1075</v>
      </c>
      <c r="C413" s="1008"/>
      <c r="D413" s="1009"/>
      <c r="E413" s="1378"/>
      <c r="F413" s="1010"/>
      <c r="G413" s="91"/>
      <c r="H413" s="91"/>
    </row>
    <row r="414" spans="1:9" ht="75">
      <c r="A414" s="1006"/>
      <c r="B414" s="1007" t="s">
        <v>1076</v>
      </c>
      <c r="C414" s="1008"/>
      <c r="D414" s="1009"/>
      <c r="E414" s="1378"/>
      <c r="F414" s="1010"/>
      <c r="G414" s="91"/>
      <c r="H414" s="91"/>
    </row>
    <row r="415" spans="1:9" ht="15">
      <c r="A415" s="1006"/>
      <c r="B415" s="1007" t="s">
        <v>1077</v>
      </c>
      <c r="C415" s="1008"/>
      <c r="D415" s="1009"/>
      <c r="E415" s="1378"/>
      <c r="F415" s="1010"/>
      <c r="G415" s="91"/>
      <c r="H415" s="91"/>
    </row>
    <row r="416" spans="1:9">
      <c r="A416" s="433"/>
      <c r="B416" s="581"/>
      <c r="C416" s="1023" t="s">
        <v>6</v>
      </c>
      <c r="D416" s="629">
        <v>1</v>
      </c>
      <c r="E416" s="1455"/>
      <c r="F416" s="445">
        <f>E416*D416</f>
        <v>0</v>
      </c>
      <c r="H416" s="81"/>
    </row>
    <row r="417" spans="1:9" s="589" customFormat="1">
      <c r="A417" s="651"/>
      <c r="B417" s="584"/>
      <c r="C417" s="1024"/>
      <c r="D417" s="611"/>
      <c r="E417" s="1366"/>
      <c r="F417" s="587"/>
      <c r="G417" s="1025"/>
      <c r="H417" s="588"/>
      <c r="I417" s="588"/>
    </row>
    <row r="418" spans="1:9" s="589" customFormat="1">
      <c r="A418" s="652"/>
      <c r="B418" s="584"/>
      <c r="C418" s="1026"/>
      <c r="D418" s="1027"/>
      <c r="E418" s="1366"/>
      <c r="F418" s="587"/>
    </row>
    <row r="419" spans="1:9" ht="75">
      <c r="A419" s="433">
        <f>A413+0.01</f>
        <v>5.2599999999999945</v>
      </c>
      <c r="B419" s="590" t="s">
        <v>1078</v>
      </c>
      <c r="C419" s="1004"/>
      <c r="D419" s="1005"/>
      <c r="E419" s="1210"/>
      <c r="F419" s="445"/>
      <c r="G419" s="91"/>
      <c r="H419" s="91"/>
    </row>
    <row r="420" spans="1:9">
      <c r="A420" s="433"/>
      <c r="B420" s="576"/>
      <c r="C420" s="1004" t="s">
        <v>6</v>
      </c>
      <c r="D420" s="1005">
        <v>1</v>
      </c>
      <c r="E420" s="1455"/>
      <c r="F420" s="445">
        <f>D420*E420</f>
        <v>0</v>
      </c>
      <c r="G420" s="91"/>
      <c r="H420" s="91"/>
    </row>
    <row r="421" spans="1:9" s="589" customFormat="1">
      <c r="A421" s="652"/>
      <c r="B421" s="584"/>
      <c r="C421" s="1026"/>
      <c r="D421" s="1027"/>
      <c r="E421" s="1366"/>
      <c r="F421" s="587"/>
      <c r="G421" s="588"/>
      <c r="H421" s="588"/>
    </row>
    <row r="422" spans="1:9" s="589" customFormat="1">
      <c r="A422" s="652"/>
      <c r="B422" s="584"/>
      <c r="C422" s="1026"/>
      <c r="D422" s="1027"/>
      <c r="E422" s="1366"/>
      <c r="F422" s="587"/>
    </row>
    <row r="423" spans="1:9" ht="285">
      <c r="A423" s="433">
        <f>A419+0.01</f>
        <v>5.2699999999999942</v>
      </c>
      <c r="B423" s="590" t="s">
        <v>1079</v>
      </c>
      <c r="C423" s="1004"/>
      <c r="D423" s="1005"/>
      <c r="E423" s="1210"/>
      <c r="F423" s="445"/>
      <c r="G423" s="91"/>
      <c r="H423" s="91"/>
    </row>
    <row r="424" spans="1:9" ht="45">
      <c r="A424" s="433"/>
      <c r="B424" s="590" t="s">
        <v>1080</v>
      </c>
      <c r="C424" s="1004"/>
      <c r="D424" s="1005"/>
      <c r="E424" s="1210"/>
      <c r="F424" s="445"/>
      <c r="G424" s="91"/>
      <c r="H424" s="91"/>
    </row>
    <row r="425" spans="1:9" ht="15">
      <c r="A425" s="433"/>
      <c r="B425" s="576" t="s">
        <v>1081</v>
      </c>
      <c r="C425" s="1004" t="s">
        <v>6</v>
      </c>
      <c r="D425" s="1005">
        <v>1</v>
      </c>
      <c r="E425" s="1455"/>
      <c r="F425" s="445">
        <f>D425*E425</f>
        <v>0</v>
      </c>
      <c r="G425" s="91"/>
      <c r="H425" s="91"/>
    </row>
    <row r="426" spans="1:9" s="589" customFormat="1">
      <c r="A426" s="652"/>
      <c r="B426" s="584"/>
      <c r="C426" s="1026"/>
      <c r="D426" s="1027"/>
      <c r="E426" s="1366"/>
      <c r="F426" s="587"/>
      <c r="G426" s="588"/>
      <c r="H426" s="588"/>
    </row>
    <row r="427" spans="1:9" s="589" customFormat="1">
      <c r="A427" s="652"/>
      <c r="B427" s="584"/>
      <c r="C427" s="1026"/>
      <c r="D427" s="1027"/>
      <c r="E427" s="1366"/>
      <c r="F427" s="587"/>
    </row>
    <row r="428" spans="1:9" ht="45">
      <c r="A428" s="433">
        <f>A423+0.01</f>
        <v>5.279999999999994</v>
      </c>
      <c r="B428" s="590" t="s">
        <v>1082</v>
      </c>
      <c r="C428" s="1004"/>
      <c r="D428" s="1005"/>
      <c r="E428" s="1210"/>
      <c r="F428" s="445"/>
      <c r="G428" s="91"/>
      <c r="H428" s="91"/>
    </row>
    <row r="429" spans="1:9" ht="15">
      <c r="A429" s="433"/>
      <c r="B429" s="576" t="s">
        <v>1083</v>
      </c>
      <c r="C429" s="1004" t="s">
        <v>6</v>
      </c>
      <c r="D429" s="1005">
        <v>1</v>
      </c>
      <c r="E429" s="1455"/>
      <c r="F429" s="445">
        <f>D429*E429</f>
        <v>0</v>
      </c>
      <c r="G429" s="91"/>
      <c r="H429" s="91"/>
    </row>
    <row r="430" spans="1:9" s="589" customFormat="1">
      <c r="A430" s="652"/>
      <c r="B430" s="584"/>
      <c r="C430" s="1026"/>
      <c r="D430" s="1027"/>
      <c r="E430" s="1366"/>
      <c r="F430" s="587"/>
      <c r="G430" s="588"/>
      <c r="H430" s="588"/>
    </row>
    <row r="431" spans="1:9" s="589" customFormat="1">
      <c r="A431" s="652"/>
      <c r="B431" s="584"/>
      <c r="C431" s="1026"/>
      <c r="D431" s="1027"/>
      <c r="E431" s="1366"/>
      <c r="F431" s="587"/>
    </row>
    <row r="432" spans="1:9" ht="60">
      <c r="A432" s="433">
        <f>A428+0.01</f>
        <v>5.2899999999999938</v>
      </c>
      <c r="B432" s="590" t="s">
        <v>1084</v>
      </c>
      <c r="C432" s="1004"/>
      <c r="D432" s="1005"/>
      <c r="E432" s="1210"/>
      <c r="F432" s="445"/>
      <c r="G432" s="91"/>
      <c r="H432" s="91"/>
    </row>
    <row r="433" spans="1:8" ht="15">
      <c r="A433" s="433"/>
      <c r="B433" s="576" t="s">
        <v>1085</v>
      </c>
      <c r="C433" s="1004" t="s">
        <v>6</v>
      </c>
      <c r="D433" s="1005">
        <v>2</v>
      </c>
      <c r="E433" s="1455"/>
      <c r="F433" s="445">
        <f>D433*E433</f>
        <v>0</v>
      </c>
      <c r="G433" s="91"/>
      <c r="H433" s="91"/>
    </row>
    <row r="434" spans="1:8" ht="15">
      <c r="A434" s="433"/>
      <c r="B434" s="576" t="s">
        <v>1319</v>
      </c>
      <c r="C434" s="1004" t="s">
        <v>6</v>
      </c>
      <c r="D434" s="1005">
        <v>2</v>
      </c>
      <c r="E434" s="1455"/>
      <c r="F434" s="445">
        <f>D434*E434</f>
        <v>0</v>
      </c>
      <c r="G434" s="91"/>
      <c r="H434" s="91"/>
    </row>
    <row r="435" spans="1:8" s="589" customFormat="1">
      <c r="A435" s="652"/>
      <c r="B435" s="584"/>
      <c r="C435" s="1026"/>
      <c r="D435" s="1027"/>
      <c r="E435" s="1366"/>
      <c r="F435" s="587"/>
      <c r="G435" s="588"/>
      <c r="H435" s="588"/>
    </row>
    <row r="436" spans="1:8" s="589" customFormat="1">
      <c r="A436" s="652"/>
      <c r="B436" s="584"/>
      <c r="C436" s="1026"/>
      <c r="D436" s="1027"/>
      <c r="E436" s="1366"/>
      <c r="F436" s="587"/>
    </row>
    <row r="437" spans="1:8" ht="45">
      <c r="A437" s="433">
        <f>A432+0.01</f>
        <v>5.2999999999999936</v>
      </c>
      <c r="B437" s="590" t="s">
        <v>1086</v>
      </c>
      <c r="C437" s="1004"/>
      <c r="D437" s="1005"/>
      <c r="E437" s="1210"/>
      <c r="F437" s="445"/>
      <c r="G437" s="91"/>
      <c r="H437" s="91"/>
    </row>
    <row r="438" spans="1:8" ht="15">
      <c r="A438" s="433"/>
      <c r="B438" s="576" t="s">
        <v>1087</v>
      </c>
      <c r="C438" s="1004" t="s">
        <v>6</v>
      </c>
      <c r="D438" s="1005">
        <v>1</v>
      </c>
      <c r="E438" s="1455"/>
      <c r="F438" s="445">
        <f>D438*E438</f>
        <v>0</v>
      </c>
      <c r="G438" s="91"/>
      <c r="H438" s="91"/>
    </row>
    <row r="439" spans="1:8" s="589" customFormat="1">
      <c r="A439" s="652"/>
      <c r="B439" s="584"/>
      <c r="C439" s="1026"/>
      <c r="D439" s="1027"/>
      <c r="E439" s="1366"/>
      <c r="F439" s="587"/>
      <c r="G439" s="588"/>
      <c r="H439" s="588"/>
    </row>
    <row r="440" spans="1:8" s="589" customFormat="1">
      <c r="A440" s="652"/>
      <c r="B440" s="584"/>
      <c r="C440" s="1026"/>
      <c r="D440" s="1027"/>
      <c r="E440" s="1366"/>
      <c r="F440" s="587"/>
    </row>
    <row r="441" spans="1:8" s="98" customFormat="1" ht="45">
      <c r="A441" s="433">
        <f>A437+0.01</f>
        <v>5.3099999999999934</v>
      </c>
      <c r="B441" s="593" t="s">
        <v>1140</v>
      </c>
      <c r="C441" s="1028"/>
      <c r="D441" s="1029"/>
      <c r="E441" s="1384"/>
      <c r="F441" s="1030"/>
      <c r="G441" s="1031"/>
    </row>
    <row r="442" spans="1:8" s="98" customFormat="1" ht="15">
      <c r="A442" s="9"/>
      <c r="B442" s="1032" t="s">
        <v>1141</v>
      </c>
      <c r="C442" s="1028" t="s">
        <v>6</v>
      </c>
      <c r="D442" s="39">
        <v>5</v>
      </c>
      <c r="E442" s="1478"/>
      <c r="F442" s="445">
        <f>D442*E442</f>
        <v>0</v>
      </c>
      <c r="G442" s="1031"/>
    </row>
    <row r="443" spans="1:8" s="1038" customFormat="1">
      <c r="A443" s="1033"/>
      <c r="B443" s="1034"/>
      <c r="C443" s="1035"/>
      <c r="D443" s="1036"/>
      <c r="E443" s="1385"/>
      <c r="F443" s="1037"/>
    </row>
    <row r="444" spans="1:8" s="1038" customFormat="1">
      <c r="A444" s="1033"/>
      <c r="B444" s="1034"/>
      <c r="C444" s="1035"/>
      <c r="D444" s="1039"/>
      <c r="E444" s="1386"/>
      <c r="F444" s="1037"/>
    </row>
    <row r="445" spans="1:8" s="99" customFormat="1" ht="120">
      <c r="A445" s="433">
        <f>A441+0.01</f>
        <v>5.3199999999999932</v>
      </c>
      <c r="B445" s="576" t="s">
        <v>807</v>
      </c>
      <c r="C445" s="1004"/>
      <c r="D445" s="39"/>
      <c r="E445" s="1256"/>
      <c r="F445" s="530"/>
      <c r="G445" s="594"/>
      <c r="H445" s="594"/>
    </row>
    <row r="446" spans="1:8" s="99" customFormat="1" ht="15">
      <c r="A446" s="9"/>
      <c r="B446" s="576" t="s">
        <v>1088</v>
      </c>
      <c r="C446" s="1004" t="s">
        <v>6</v>
      </c>
      <c r="D446" s="1005">
        <v>1</v>
      </c>
      <c r="E446" s="1455"/>
      <c r="F446" s="530">
        <f t="shared" ref="F446:F449" si="0">E446*D446</f>
        <v>0</v>
      </c>
      <c r="G446" s="594"/>
      <c r="H446" s="594"/>
    </row>
    <row r="447" spans="1:8" s="99" customFormat="1" ht="15">
      <c r="A447" s="9"/>
      <c r="B447" s="576" t="s">
        <v>1089</v>
      </c>
      <c r="C447" s="1004" t="s">
        <v>6</v>
      </c>
      <c r="D447" s="1005">
        <v>1</v>
      </c>
      <c r="E447" s="1455"/>
      <c r="F447" s="530">
        <f t="shared" si="0"/>
        <v>0</v>
      </c>
      <c r="G447" s="594"/>
      <c r="H447" s="594"/>
    </row>
    <row r="448" spans="1:8" s="99" customFormat="1" ht="15">
      <c r="A448" s="9"/>
      <c r="B448" s="576" t="s">
        <v>1090</v>
      </c>
      <c r="C448" s="1004" t="s">
        <v>6</v>
      </c>
      <c r="D448" s="1005">
        <v>2</v>
      </c>
      <c r="E448" s="1455"/>
      <c r="F448" s="530">
        <f t="shared" si="0"/>
        <v>0</v>
      </c>
      <c r="G448" s="594"/>
      <c r="H448" s="594"/>
    </row>
    <row r="449" spans="1:8" s="99" customFormat="1" ht="15">
      <c r="A449" s="9"/>
      <c r="B449" s="576" t="s">
        <v>1091</v>
      </c>
      <c r="C449" s="1004" t="s">
        <v>6</v>
      </c>
      <c r="D449" s="1005">
        <v>1</v>
      </c>
      <c r="E449" s="1455"/>
      <c r="F449" s="530">
        <f t="shared" si="0"/>
        <v>0</v>
      </c>
      <c r="G449" s="594"/>
      <c r="H449" s="594"/>
    </row>
    <row r="450" spans="1:8" s="1046" customFormat="1">
      <c r="A450" s="1040"/>
      <c r="B450" s="1041"/>
      <c r="C450" s="1042"/>
      <c r="D450" s="1043"/>
      <c r="E450" s="1387"/>
      <c r="F450" s="1044"/>
      <c r="G450" s="1045"/>
      <c r="H450" s="1045"/>
    </row>
    <row r="451" spans="1:8" s="1046" customFormat="1">
      <c r="A451" s="1040"/>
      <c r="B451" s="1041"/>
      <c r="C451" s="1042"/>
      <c r="D451" s="1043"/>
      <c r="E451" s="1387"/>
      <c r="F451" s="1044"/>
      <c r="G451" s="1045"/>
      <c r="H451" s="1045"/>
    </row>
    <row r="452" spans="1:8" s="98" customFormat="1" ht="105">
      <c r="A452" s="433">
        <f>A445+0.01</f>
        <v>5.329999999999993</v>
      </c>
      <c r="B452" s="593" t="s">
        <v>1092</v>
      </c>
      <c r="C452" s="1028"/>
      <c r="D452" s="1029"/>
      <c r="E452" s="1384"/>
      <c r="F452" s="1030"/>
      <c r="G452" s="1031"/>
    </row>
    <row r="453" spans="1:8" s="98" customFormat="1" ht="15">
      <c r="A453" s="9"/>
      <c r="B453" s="1032" t="s">
        <v>1093</v>
      </c>
      <c r="C453" s="1028" t="s">
        <v>6</v>
      </c>
      <c r="D453" s="39">
        <v>1</v>
      </c>
      <c r="E453" s="1478"/>
      <c r="F453" s="445">
        <f>D453*E453</f>
        <v>0</v>
      </c>
      <c r="G453" s="1031"/>
    </row>
    <row r="454" spans="1:8" s="98" customFormat="1" ht="15">
      <c r="A454" s="9"/>
      <c r="B454" s="1032" t="s">
        <v>1094</v>
      </c>
      <c r="C454" s="1028" t="s">
        <v>6</v>
      </c>
      <c r="D454" s="39">
        <v>4</v>
      </c>
      <c r="E454" s="1478"/>
      <c r="F454" s="445">
        <f>D454*E454</f>
        <v>0</v>
      </c>
      <c r="G454" s="1031"/>
    </row>
    <row r="455" spans="1:8" s="1038" customFormat="1">
      <c r="A455" s="1033"/>
      <c r="B455" s="1034"/>
      <c r="C455" s="1035"/>
      <c r="D455" s="1036"/>
      <c r="E455" s="1385"/>
      <c r="F455" s="1037"/>
    </row>
    <row r="456" spans="1:8" s="1038" customFormat="1">
      <c r="A456" s="1033"/>
      <c r="B456" s="1034"/>
      <c r="C456" s="1035"/>
      <c r="D456" s="1039"/>
      <c r="E456" s="1386"/>
      <c r="F456" s="1037"/>
    </row>
    <row r="457" spans="1:8" s="98" customFormat="1" ht="135">
      <c r="A457" s="433">
        <f>A452+0.01</f>
        <v>5.3399999999999928</v>
      </c>
      <c r="B457" s="593" t="s">
        <v>1095</v>
      </c>
      <c r="C457" s="1028"/>
      <c r="D457" s="1029"/>
      <c r="E457" s="1384"/>
      <c r="F457" s="1030"/>
      <c r="G457" s="1031"/>
    </row>
    <row r="458" spans="1:8" s="98" customFormat="1" ht="15">
      <c r="A458" s="9"/>
      <c r="B458" s="1032" t="s">
        <v>1096</v>
      </c>
      <c r="C458" s="1028" t="s">
        <v>6</v>
      </c>
      <c r="D458" s="39">
        <v>4</v>
      </c>
      <c r="E458" s="1478"/>
      <c r="F458" s="445">
        <f>D458*E458</f>
        <v>0</v>
      </c>
      <c r="G458" s="1031"/>
    </row>
    <row r="459" spans="1:8" s="98" customFormat="1" ht="15">
      <c r="A459" s="9"/>
      <c r="B459" s="1032" t="s">
        <v>1097</v>
      </c>
      <c r="C459" s="1028" t="s">
        <v>6</v>
      </c>
      <c r="D459" s="39">
        <v>7</v>
      </c>
      <c r="E459" s="1478"/>
      <c r="F459" s="445">
        <f>D459*E459</f>
        <v>0</v>
      </c>
      <c r="G459" s="1031"/>
    </row>
    <row r="460" spans="1:8" s="98" customFormat="1" ht="15">
      <c r="A460" s="9"/>
      <c r="B460" s="1032" t="s">
        <v>1098</v>
      </c>
      <c r="C460" s="1028" t="s">
        <v>6</v>
      </c>
      <c r="D460" s="39">
        <v>1</v>
      </c>
      <c r="E460" s="1478"/>
      <c r="F460" s="445">
        <f>D460*E460</f>
        <v>0</v>
      </c>
      <c r="G460" s="1031"/>
    </row>
    <row r="461" spans="1:8" s="98" customFormat="1" ht="15">
      <c r="A461" s="9"/>
      <c r="B461" s="1032" t="s">
        <v>1099</v>
      </c>
      <c r="C461" s="1028" t="s">
        <v>6</v>
      </c>
      <c r="D461" s="39">
        <v>1</v>
      </c>
      <c r="E461" s="1478"/>
      <c r="F461" s="445">
        <f>D461*E461</f>
        <v>0</v>
      </c>
      <c r="G461" s="1031"/>
    </row>
    <row r="462" spans="1:8" s="98" customFormat="1" ht="15">
      <c r="A462" s="9"/>
      <c r="B462" s="1032" t="s">
        <v>1100</v>
      </c>
      <c r="C462" s="1028" t="s">
        <v>6</v>
      </c>
      <c r="D462" s="39">
        <v>2</v>
      </c>
      <c r="E462" s="1478"/>
      <c r="F462" s="445">
        <f>D462*E462</f>
        <v>0</v>
      </c>
      <c r="G462" s="1031"/>
    </row>
    <row r="463" spans="1:8" s="1038" customFormat="1">
      <c r="A463" s="1033"/>
      <c r="B463" s="1034"/>
      <c r="C463" s="1035"/>
      <c r="D463" s="1036"/>
      <c r="E463" s="1385"/>
      <c r="F463" s="1037"/>
    </row>
    <row r="464" spans="1:8" s="1038" customFormat="1">
      <c r="A464" s="1033"/>
      <c r="B464" s="1034"/>
      <c r="C464" s="1035"/>
      <c r="D464" s="1039"/>
      <c r="E464" s="1386"/>
      <c r="F464" s="1037"/>
    </row>
    <row r="465" spans="1:8" s="98" customFormat="1" ht="60">
      <c r="A465" s="433">
        <f>A457+0.01</f>
        <v>5.3499999999999925</v>
      </c>
      <c r="B465" s="593" t="s">
        <v>1101</v>
      </c>
      <c r="C465" s="1028"/>
      <c r="D465" s="1029"/>
      <c r="E465" s="1384"/>
      <c r="F465" s="1030"/>
      <c r="G465" s="1031"/>
    </row>
    <row r="466" spans="1:8" s="98" customFormat="1" ht="15">
      <c r="A466" s="9"/>
      <c r="B466" s="1032" t="s">
        <v>1102</v>
      </c>
      <c r="C466" s="1028" t="s">
        <v>6</v>
      </c>
      <c r="D466" s="1005">
        <v>4</v>
      </c>
      <c r="E466" s="1478"/>
      <c r="F466" s="445">
        <f>D466*E466</f>
        <v>0</v>
      </c>
      <c r="G466" s="1031"/>
    </row>
    <row r="467" spans="1:8" s="98" customFormat="1" ht="15">
      <c r="A467" s="9"/>
      <c r="B467" s="1032" t="s">
        <v>1103</v>
      </c>
      <c r="C467" s="1028" t="s">
        <v>6</v>
      </c>
      <c r="D467" s="1005">
        <v>2</v>
      </c>
      <c r="E467" s="1478"/>
      <c r="F467" s="445">
        <f>D467*E467</f>
        <v>0</v>
      </c>
      <c r="G467" s="1031"/>
    </row>
    <row r="468" spans="1:8" s="1038" customFormat="1">
      <c r="A468" s="1033"/>
      <c r="B468" s="1034"/>
      <c r="C468" s="1035"/>
      <c r="D468" s="1036"/>
      <c r="E468" s="1385"/>
      <c r="F468" s="1037"/>
    </row>
    <row r="469" spans="1:8" s="1038" customFormat="1">
      <c r="A469" s="1033"/>
      <c r="B469" s="1034"/>
      <c r="C469" s="1035"/>
      <c r="D469" s="1039"/>
      <c r="E469" s="1386"/>
      <c r="F469" s="1037"/>
    </row>
    <row r="470" spans="1:8" s="98" customFormat="1" ht="255">
      <c r="A470" s="433">
        <f>A465+0.01</f>
        <v>5.3599999999999923</v>
      </c>
      <c r="B470" s="1047" t="s">
        <v>809</v>
      </c>
      <c r="C470" s="1004"/>
      <c r="D470" s="39"/>
      <c r="E470" s="1256"/>
      <c r="F470" s="1048"/>
      <c r="G470" s="1049"/>
    </row>
    <row r="471" spans="1:8" s="98" customFormat="1" ht="15">
      <c r="A471" s="9"/>
      <c r="B471" s="1047" t="s">
        <v>810</v>
      </c>
      <c r="C471" s="1028" t="s">
        <v>6</v>
      </c>
      <c r="D471" s="39">
        <v>2</v>
      </c>
      <c r="E471" s="1478"/>
      <c r="F471" s="445">
        <f t="shared" ref="F471" si="1">D471*E471</f>
        <v>0</v>
      </c>
      <c r="G471" s="1049"/>
    </row>
    <row r="472" spans="1:8" s="1046" customFormat="1">
      <c r="A472" s="1033"/>
      <c r="B472" s="1050"/>
      <c r="C472" s="1051"/>
      <c r="D472" s="1052"/>
      <c r="E472" s="1386"/>
      <c r="F472" s="1052"/>
      <c r="G472" s="1053"/>
    </row>
    <row r="473" spans="1:8" s="1046" customFormat="1">
      <c r="A473" s="1033"/>
      <c r="B473" s="1050"/>
      <c r="C473" s="1051"/>
      <c r="D473" s="1052"/>
      <c r="E473" s="1386"/>
      <c r="F473" s="1052"/>
      <c r="G473" s="1053"/>
    </row>
    <row r="474" spans="1:8" s="98" customFormat="1" ht="135">
      <c r="A474" s="433">
        <f>A470+0.01</f>
        <v>5.3699999999999921</v>
      </c>
      <c r="B474" s="1047" t="s">
        <v>811</v>
      </c>
      <c r="C474" s="1004"/>
      <c r="D474" s="39"/>
      <c r="E474" s="1256"/>
      <c r="F474" s="1048"/>
      <c r="G474" s="1049"/>
    </row>
    <row r="475" spans="1:8" s="98" customFormat="1" ht="15">
      <c r="A475" s="9"/>
      <c r="B475" s="1047" t="s">
        <v>812</v>
      </c>
      <c r="C475" s="1028" t="s">
        <v>5</v>
      </c>
      <c r="D475" s="39">
        <v>4</v>
      </c>
      <c r="E475" s="1478"/>
      <c r="F475" s="445">
        <f t="shared" ref="F475" si="2">D475*E475</f>
        <v>0</v>
      </c>
      <c r="G475" s="1049"/>
    </row>
    <row r="476" spans="1:8" s="1046" customFormat="1">
      <c r="A476" s="1033"/>
      <c r="B476" s="1050"/>
      <c r="C476" s="1051"/>
      <c r="D476" s="1052"/>
      <c r="E476" s="1386"/>
      <c r="F476" s="1052"/>
      <c r="G476" s="1053"/>
    </row>
    <row r="477" spans="1:8" s="1046" customFormat="1">
      <c r="A477" s="1033"/>
      <c r="B477" s="1050"/>
      <c r="C477" s="1051"/>
      <c r="D477" s="1052"/>
      <c r="E477" s="1386"/>
      <c r="F477" s="1052"/>
      <c r="G477" s="1053"/>
    </row>
    <row r="478" spans="1:8" s="99" customFormat="1" ht="15">
      <c r="A478" s="433">
        <f>A474+0.01</f>
        <v>5.3799999999999919</v>
      </c>
      <c r="B478" s="576" t="s">
        <v>813</v>
      </c>
      <c r="C478" s="1004"/>
      <c r="D478" s="39"/>
      <c r="E478" s="1256"/>
      <c r="F478" s="530"/>
      <c r="G478" s="594"/>
      <c r="H478" s="594"/>
    </row>
    <row r="479" spans="1:8" s="99" customFormat="1" ht="15">
      <c r="A479" s="9"/>
      <c r="B479" s="576" t="s">
        <v>814</v>
      </c>
      <c r="C479" s="1004" t="s">
        <v>5</v>
      </c>
      <c r="D479" s="1005">
        <v>23</v>
      </c>
      <c r="E479" s="1455"/>
      <c r="F479" s="530">
        <f t="shared" ref="F479:F480" si="3">E479*D479</f>
        <v>0</v>
      </c>
      <c r="G479" s="594"/>
      <c r="H479" s="594"/>
    </row>
    <row r="480" spans="1:8" s="99" customFormat="1" ht="15">
      <c r="A480" s="9"/>
      <c r="B480" s="576" t="s">
        <v>815</v>
      </c>
      <c r="C480" s="1004" t="s">
        <v>5</v>
      </c>
      <c r="D480" s="1005">
        <v>24</v>
      </c>
      <c r="E480" s="1455"/>
      <c r="F480" s="530">
        <f t="shared" si="3"/>
        <v>0</v>
      </c>
      <c r="G480" s="594"/>
      <c r="H480" s="594"/>
    </row>
    <row r="481" spans="1:8" s="99" customFormat="1" ht="15">
      <c r="A481" s="9"/>
      <c r="B481" s="576" t="s">
        <v>1156</v>
      </c>
      <c r="C481" s="1004" t="s">
        <v>5</v>
      </c>
      <c r="D481" s="1005">
        <v>5</v>
      </c>
      <c r="E481" s="1455"/>
      <c r="F481" s="530">
        <f t="shared" ref="F481" si="4">E481*D481</f>
        <v>0</v>
      </c>
      <c r="G481" s="594"/>
      <c r="H481" s="594"/>
    </row>
    <row r="482" spans="1:8" s="1046" customFormat="1">
      <c r="A482" s="1040"/>
      <c r="B482" s="1041"/>
      <c r="C482" s="1042"/>
      <c r="D482" s="1043"/>
      <c r="E482" s="1387"/>
      <c r="F482" s="1044"/>
      <c r="G482" s="1045"/>
      <c r="H482" s="1045"/>
    </row>
    <row r="483" spans="1:8" s="1046" customFormat="1">
      <c r="A483" s="1040"/>
      <c r="B483" s="1041"/>
      <c r="C483" s="1042"/>
      <c r="D483" s="1043"/>
      <c r="E483" s="1387"/>
      <c r="F483" s="1044"/>
      <c r="G483" s="1045"/>
      <c r="H483" s="1045"/>
    </row>
    <row r="484" spans="1:8" s="99" customFormat="1" ht="15">
      <c r="A484" s="433">
        <f>A478+0.01</f>
        <v>5.3899999999999917</v>
      </c>
      <c r="B484" s="576" t="s">
        <v>816</v>
      </c>
      <c r="C484" s="1004"/>
      <c r="D484" s="39"/>
      <c r="E484" s="1256"/>
      <c r="F484" s="530"/>
      <c r="G484" s="594"/>
      <c r="H484" s="594"/>
    </row>
    <row r="485" spans="1:8" s="99" customFormat="1" ht="15">
      <c r="A485" s="9"/>
      <c r="B485" s="576" t="s">
        <v>817</v>
      </c>
      <c r="C485" s="1004" t="s">
        <v>5</v>
      </c>
      <c r="D485" s="1005">
        <v>54</v>
      </c>
      <c r="E485" s="1455"/>
      <c r="F485" s="530">
        <f t="shared" ref="F485" si="5">E485*D485</f>
        <v>0</v>
      </c>
      <c r="G485" s="594"/>
      <c r="H485" s="594"/>
    </row>
    <row r="486" spans="1:8" s="99" customFormat="1">
      <c r="A486" s="1054"/>
      <c r="B486" s="1055"/>
      <c r="C486" s="1056"/>
      <c r="D486" s="1057"/>
      <c r="E486" s="1388"/>
      <c r="F486" s="1058"/>
      <c r="G486" s="594"/>
      <c r="H486" s="594"/>
    </row>
    <row r="487" spans="1:8" s="99" customFormat="1">
      <c r="A487" s="1054"/>
      <c r="B487" s="1055"/>
      <c r="C487" s="1056"/>
      <c r="D487" s="1057"/>
      <c r="E487" s="1388"/>
      <c r="F487" s="1058"/>
      <c r="G487" s="594"/>
      <c r="H487" s="594"/>
    </row>
    <row r="488" spans="1:8" s="98" customFormat="1" ht="120">
      <c r="A488" s="433">
        <f>A484+0.01</f>
        <v>5.3999999999999915</v>
      </c>
      <c r="B488" s="1047" t="s">
        <v>1104</v>
      </c>
      <c r="C488" s="1004"/>
      <c r="D488" s="39"/>
      <c r="E488" s="1256"/>
      <c r="F488" s="1048"/>
      <c r="G488" s="1049"/>
    </row>
    <row r="489" spans="1:8" s="98" customFormat="1" ht="15">
      <c r="A489" s="9"/>
      <c r="B489" s="1032" t="s">
        <v>1105</v>
      </c>
      <c r="C489" s="1028" t="s">
        <v>6</v>
      </c>
      <c r="D489" s="39">
        <v>1</v>
      </c>
      <c r="E489" s="1478"/>
      <c r="F489" s="445">
        <f>D489*E489</f>
        <v>0</v>
      </c>
      <c r="G489" s="1031"/>
    </row>
    <row r="490" spans="1:8" s="98" customFormat="1" ht="15">
      <c r="A490" s="9"/>
      <c r="B490" s="1032" t="s">
        <v>1096</v>
      </c>
      <c r="C490" s="1028" t="s">
        <v>6</v>
      </c>
      <c r="D490" s="39">
        <v>1</v>
      </c>
      <c r="E490" s="1478"/>
      <c r="F490" s="445">
        <f>D490*E490</f>
        <v>0</v>
      </c>
      <c r="G490" s="1031"/>
    </row>
    <row r="491" spans="1:8" s="98" customFormat="1" ht="15">
      <c r="A491" s="9"/>
      <c r="B491" s="1032" t="s">
        <v>1098</v>
      </c>
      <c r="C491" s="1028" t="s">
        <v>6</v>
      </c>
      <c r="D491" s="39">
        <v>1</v>
      </c>
      <c r="E491" s="1478"/>
      <c r="F491" s="445">
        <f>D491*E491</f>
        <v>0</v>
      </c>
      <c r="G491" s="1031"/>
    </row>
    <row r="492" spans="1:8" s="98" customFormat="1" ht="15">
      <c r="A492" s="9"/>
      <c r="B492" s="1032" t="s">
        <v>1099</v>
      </c>
      <c r="C492" s="1028" t="s">
        <v>6</v>
      </c>
      <c r="D492" s="39">
        <v>9</v>
      </c>
      <c r="E492" s="1478"/>
      <c r="F492" s="445">
        <f>D492*E492</f>
        <v>0</v>
      </c>
      <c r="G492" s="1031"/>
    </row>
    <row r="493" spans="1:8" s="1046" customFormat="1">
      <c r="A493" s="1033"/>
      <c r="B493" s="1050"/>
      <c r="C493" s="1051"/>
      <c r="D493" s="1052"/>
      <c r="E493" s="1386"/>
      <c r="F493" s="1052"/>
      <c r="G493" s="1053"/>
    </row>
    <row r="494" spans="1:8" s="1046" customFormat="1">
      <c r="A494" s="1033"/>
      <c r="B494" s="1050"/>
      <c r="C494" s="1051"/>
      <c r="D494" s="1052"/>
      <c r="E494" s="1386"/>
      <c r="F494" s="1052"/>
      <c r="G494" s="1053"/>
    </row>
    <row r="495" spans="1:8" s="98" customFormat="1" ht="90">
      <c r="A495" s="433">
        <f>A488+0.01</f>
        <v>5.4099999999999913</v>
      </c>
      <c r="B495" s="1047" t="s">
        <v>1106</v>
      </c>
      <c r="C495" s="1004"/>
      <c r="D495" s="39"/>
      <c r="E495" s="1256"/>
      <c r="F495" s="1048"/>
      <c r="G495" s="1049"/>
    </row>
    <row r="496" spans="1:8" s="98" customFormat="1" ht="15">
      <c r="A496" s="9"/>
      <c r="B496" s="1032" t="s">
        <v>1105</v>
      </c>
      <c r="C496" s="1028" t="s">
        <v>6</v>
      </c>
      <c r="D496" s="39">
        <v>4</v>
      </c>
      <c r="E496" s="1478"/>
      <c r="F496" s="445">
        <f>D496*E496</f>
        <v>0</v>
      </c>
      <c r="G496" s="1031"/>
    </row>
    <row r="497" spans="1:8" s="98" customFormat="1" ht="15">
      <c r="A497" s="9"/>
      <c r="B497" s="1032" t="s">
        <v>1096</v>
      </c>
      <c r="C497" s="1028" t="s">
        <v>6</v>
      </c>
      <c r="D497" s="39">
        <v>7</v>
      </c>
      <c r="E497" s="1478"/>
      <c r="F497" s="445">
        <f>D497*E497</f>
        <v>0</v>
      </c>
      <c r="G497" s="1031"/>
    </row>
    <row r="498" spans="1:8" s="98" customFormat="1" ht="15">
      <c r="A498" s="9"/>
      <c r="B498" s="1032" t="s">
        <v>1097</v>
      </c>
      <c r="C498" s="1028" t="s">
        <v>6</v>
      </c>
      <c r="D498" s="39">
        <v>1</v>
      </c>
      <c r="E498" s="1478"/>
      <c r="F498" s="445">
        <f>D498*E498</f>
        <v>0</v>
      </c>
      <c r="G498" s="1031"/>
    </row>
    <row r="499" spans="1:8" s="98" customFormat="1" ht="15">
      <c r="A499" s="9"/>
      <c r="B499" s="1032" t="s">
        <v>1098</v>
      </c>
      <c r="C499" s="1028" t="s">
        <v>6</v>
      </c>
      <c r="D499" s="39">
        <v>3</v>
      </c>
      <c r="E499" s="1478"/>
      <c r="F499" s="445">
        <f>D499*E499</f>
        <v>0</v>
      </c>
      <c r="G499" s="1031"/>
    </row>
    <row r="500" spans="1:8" s="1046" customFormat="1">
      <c r="A500" s="1033"/>
      <c r="B500" s="1050"/>
      <c r="C500" s="1051"/>
      <c r="D500" s="1052"/>
      <c r="E500" s="1386"/>
      <c r="F500" s="1052"/>
      <c r="G500" s="1053"/>
    </row>
    <row r="501" spans="1:8" s="1046" customFormat="1">
      <c r="A501" s="1033"/>
      <c r="B501" s="1050"/>
      <c r="C501" s="1051"/>
      <c r="D501" s="1052"/>
      <c r="E501" s="1386"/>
      <c r="F501" s="1052"/>
      <c r="G501" s="1053"/>
    </row>
    <row r="502" spans="1:8" s="99" customFormat="1" ht="60">
      <c r="A502" s="433">
        <f>A495+0.01</f>
        <v>5.419999999999991</v>
      </c>
      <c r="B502" s="576" t="s">
        <v>1107</v>
      </c>
      <c r="C502" s="1004"/>
      <c r="D502" s="39"/>
      <c r="E502" s="1256"/>
      <c r="F502" s="530"/>
      <c r="G502" s="594"/>
      <c r="H502" s="594"/>
    </row>
    <row r="503" spans="1:8" s="99" customFormat="1" ht="30">
      <c r="A503" s="9"/>
      <c r="B503" s="576" t="s">
        <v>1108</v>
      </c>
      <c r="C503" s="1004" t="s">
        <v>5</v>
      </c>
      <c r="D503" s="1005">
        <v>4</v>
      </c>
      <c r="E503" s="1455"/>
      <c r="F503" s="530">
        <f t="shared" ref="F503" si="6">E503*D503</f>
        <v>0</v>
      </c>
      <c r="G503" s="594"/>
      <c r="H503" s="594"/>
    </row>
    <row r="504" spans="1:8" s="1046" customFormat="1">
      <c r="A504" s="1040"/>
      <c r="B504" s="1041"/>
      <c r="C504" s="1042"/>
      <c r="D504" s="1043"/>
      <c r="E504" s="1387"/>
      <c r="F504" s="1044"/>
      <c r="G504" s="1045"/>
      <c r="H504" s="1045"/>
    </row>
    <row r="505" spans="1:8" s="1046" customFormat="1">
      <c r="A505" s="1040"/>
      <c r="B505" s="1041"/>
      <c r="C505" s="1042"/>
      <c r="D505" s="1043"/>
      <c r="E505" s="1387"/>
      <c r="F505" s="1044"/>
      <c r="G505" s="1045"/>
      <c r="H505" s="1045"/>
    </row>
    <row r="506" spans="1:8" s="99" customFormat="1" ht="30">
      <c r="A506" s="433">
        <f>A502+0.01</f>
        <v>5.4299999999999908</v>
      </c>
      <c r="B506" s="576" t="s">
        <v>1109</v>
      </c>
      <c r="C506" s="1004"/>
      <c r="D506" s="39"/>
      <c r="E506" s="1256"/>
      <c r="F506" s="530"/>
      <c r="G506" s="594"/>
      <c r="H506" s="594"/>
    </row>
    <row r="507" spans="1:8" s="99" customFormat="1" ht="15">
      <c r="A507" s="9"/>
      <c r="B507" s="576" t="s">
        <v>1110</v>
      </c>
      <c r="C507" s="1004" t="s">
        <v>5</v>
      </c>
      <c r="D507" s="1005">
        <v>2</v>
      </c>
      <c r="E507" s="1455"/>
      <c r="F507" s="530">
        <f t="shared" ref="F507" si="7">E507*D507</f>
        <v>0</v>
      </c>
      <c r="G507" s="594"/>
      <c r="H507" s="594"/>
    </row>
    <row r="508" spans="1:8" s="1046" customFormat="1">
      <c r="A508" s="1040"/>
      <c r="B508" s="1041"/>
      <c r="C508" s="1042"/>
      <c r="D508" s="1043"/>
      <c r="E508" s="1387"/>
      <c r="F508" s="1044"/>
      <c r="G508" s="1045"/>
      <c r="H508" s="1045"/>
    </row>
    <row r="509" spans="1:8" s="1046" customFormat="1">
      <c r="A509" s="1040"/>
      <c r="B509" s="1041"/>
      <c r="C509" s="1042"/>
      <c r="D509" s="1043"/>
      <c r="E509" s="1387"/>
      <c r="F509" s="1044"/>
      <c r="G509" s="1045"/>
      <c r="H509" s="1045"/>
    </row>
    <row r="510" spans="1:8" s="99" customFormat="1" ht="240">
      <c r="A510" s="433">
        <f>A506+0.01</f>
        <v>5.4399999999999906</v>
      </c>
      <c r="B510" s="576" t="s">
        <v>818</v>
      </c>
      <c r="C510" s="1004"/>
      <c r="D510" s="39"/>
      <c r="E510" s="1256"/>
      <c r="F510" s="530"/>
      <c r="G510" s="594"/>
      <c r="H510" s="594"/>
    </row>
    <row r="511" spans="1:8" s="99" customFormat="1" ht="15">
      <c r="A511" s="590"/>
      <c r="B511" s="576" t="s">
        <v>1111</v>
      </c>
      <c r="C511" s="1004" t="s">
        <v>22</v>
      </c>
      <c r="D511" s="1005">
        <v>4</v>
      </c>
      <c r="E511" s="1478"/>
      <c r="F511" s="530">
        <f t="shared" ref="F511:F515" si="8">D511*E511</f>
        <v>0</v>
      </c>
      <c r="G511" s="594"/>
      <c r="H511" s="594"/>
    </row>
    <row r="512" spans="1:8" s="99" customFormat="1" ht="15">
      <c r="A512" s="590"/>
      <c r="B512" s="576" t="s">
        <v>1112</v>
      </c>
      <c r="C512" s="1004" t="s">
        <v>22</v>
      </c>
      <c r="D512" s="1005">
        <v>10</v>
      </c>
      <c r="E512" s="1478"/>
      <c r="F512" s="530">
        <f t="shared" si="8"/>
        <v>0</v>
      </c>
      <c r="G512" s="594"/>
      <c r="H512" s="594"/>
    </row>
    <row r="513" spans="1:11" s="99" customFormat="1" ht="15">
      <c r="A513" s="590"/>
      <c r="B513" s="576" t="s">
        <v>1113</v>
      </c>
      <c r="C513" s="1004" t="s">
        <v>22</v>
      </c>
      <c r="D513" s="1005">
        <v>4</v>
      </c>
      <c r="E513" s="1478"/>
      <c r="F513" s="530">
        <f t="shared" si="8"/>
        <v>0</v>
      </c>
      <c r="G513" s="594"/>
      <c r="H513" s="594"/>
    </row>
    <row r="514" spans="1:11" s="99" customFormat="1" ht="15">
      <c r="A514" s="590"/>
      <c r="B514" s="576" t="s">
        <v>1114</v>
      </c>
      <c r="C514" s="1004" t="s">
        <v>22</v>
      </c>
      <c r="D514" s="1005">
        <v>4</v>
      </c>
      <c r="E514" s="1478"/>
      <c r="F514" s="530">
        <f t="shared" si="8"/>
        <v>0</v>
      </c>
      <c r="G514" s="594"/>
      <c r="H514" s="594"/>
    </row>
    <row r="515" spans="1:11" s="99" customFormat="1" ht="15">
      <c r="A515" s="590"/>
      <c r="B515" s="576" t="s">
        <v>1115</v>
      </c>
      <c r="C515" s="1004" t="s">
        <v>22</v>
      </c>
      <c r="D515" s="1005">
        <v>10</v>
      </c>
      <c r="E515" s="1478"/>
      <c r="F515" s="530">
        <f t="shared" si="8"/>
        <v>0</v>
      </c>
      <c r="G515" s="594"/>
      <c r="H515" s="594"/>
    </row>
    <row r="516" spans="1:11" s="99" customFormat="1">
      <c r="A516" s="1059"/>
      <c r="B516" s="1060"/>
      <c r="C516" s="1056"/>
      <c r="D516" s="1057"/>
      <c r="E516" s="1388"/>
      <c r="F516" s="1058"/>
      <c r="G516" s="594"/>
      <c r="H516" s="594"/>
    </row>
    <row r="517" spans="1:11" s="99" customFormat="1">
      <c r="A517" s="1059"/>
      <c r="B517" s="1055"/>
      <c r="C517" s="1061"/>
      <c r="D517" s="1057"/>
      <c r="E517" s="1388"/>
      <c r="F517" s="1058"/>
      <c r="G517" s="1062"/>
      <c r="H517" s="594"/>
      <c r="I517" s="594"/>
    </row>
    <row r="518" spans="1:11" s="99" customFormat="1" ht="30">
      <c r="A518" s="433">
        <f>A510+0.01</f>
        <v>5.4499999999999904</v>
      </c>
      <c r="B518" s="576" t="s">
        <v>820</v>
      </c>
      <c r="C518" s="1004"/>
      <c r="D518" s="39"/>
      <c r="E518" s="1256"/>
      <c r="F518" s="530"/>
      <c r="G518" s="594"/>
      <c r="H518" s="594"/>
    </row>
    <row r="519" spans="1:11" s="99" customFormat="1" ht="15">
      <c r="A519" s="590"/>
      <c r="B519" s="576" t="s">
        <v>1111</v>
      </c>
      <c r="C519" s="1004" t="s">
        <v>22</v>
      </c>
      <c r="D519" s="1005">
        <v>19</v>
      </c>
      <c r="E519" s="1478"/>
      <c r="F519" s="530">
        <f t="shared" ref="F519:F524" si="9">D519*E519</f>
        <v>0</v>
      </c>
      <c r="G519" s="594"/>
      <c r="H519" s="594"/>
      <c r="J519" s="2">
        <v>1.1399999999999999</v>
      </c>
      <c r="K519" s="672">
        <f>D519*J519</f>
        <v>21.659999999999997</v>
      </c>
    </row>
    <row r="520" spans="1:11" s="99" customFormat="1" ht="15">
      <c r="A520" s="590"/>
      <c r="B520" s="576" t="s">
        <v>1112</v>
      </c>
      <c r="C520" s="1004" t="s">
        <v>22</v>
      </c>
      <c r="D520" s="1005">
        <v>29</v>
      </c>
      <c r="E520" s="1478"/>
      <c r="F520" s="530">
        <f t="shared" si="9"/>
        <v>0</v>
      </c>
      <c r="G520" s="594"/>
      <c r="H520" s="594"/>
      <c r="J520" s="2">
        <v>1.41</v>
      </c>
      <c r="K520" s="672">
        <f t="shared" ref="K520:K524" si="10">D520*J520</f>
        <v>40.89</v>
      </c>
    </row>
    <row r="521" spans="1:11" s="99" customFormat="1" ht="15">
      <c r="A521" s="590"/>
      <c r="B521" s="576" t="s">
        <v>1113</v>
      </c>
      <c r="C521" s="1004" t="s">
        <v>22</v>
      </c>
      <c r="D521" s="1005">
        <v>32</v>
      </c>
      <c r="E521" s="1478"/>
      <c r="F521" s="530">
        <f t="shared" si="9"/>
        <v>0</v>
      </c>
      <c r="G521" s="594"/>
      <c r="H521" s="594"/>
      <c r="J521" s="2">
        <v>2.02</v>
      </c>
      <c r="K521" s="672">
        <f t="shared" si="10"/>
        <v>64.64</v>
      </c>
    </row>
    <row r="522" spans="1:11" s="99" customFormat="1" ht="15">
      <c r="A522" s="590"/>
      <c r="B522" s="576" t="s">
        <v>1114</v>
      </c>
      <c r="C522" s="1004" t="s">
        <v>22</v>
      </c>
      <c r="D522" s="1005">
        <v>29</v>
      </c>
      <c r="E522" s="1478"/>
      <c r="F522" s="530">
        <f t="shared" si="9"/>
        <v>0</v>
      </c>
      <c r="G522" s="594"/>
      <c r="H522" s="594"/>
      <c r="J522" s="2">
        <v>2.56</v>
      </c>
      <c r="K522" s="672">
        <f t="shared" si="10"/>
        <v>74.239999999999995</v>
      </c>
    </row>
    <row r="523" spans="1:11" s="99" customFormat="1" ht="15">
      <c r="A523" s="590"/>
      <c r="B523" s="576" t="s">
        <v>1115</v>
      </c>
      <c r="C523" s="1004" t="s">
        <v>22</v>
      </c>
      <c r="D523" s="1005">
        <v>86</v>
      </c>
      <c r="E523" s="1478"/>
      <c r="F523" s="530">
        <f t="shared" si="9"/>
        <v>0</v>
      </c>
      <c r="G523" s="594"/>
      <c r="H523" s="594"/>
      <c r="J523" s="2">
        <v>3.18</v>
      </c>
      <c r="K523" s="672">
        <f t="shared" si="10"/>
        <v>273.48</v>
      </c>
    </row>
    <row r="524" spans="1:11" s="99" customFormat="1" ht="15">
      <c r="A524" s="590"/>
      <c r="B524" s="576" t="s">
        <v>819</v>
      </c>
      <c r="C524" s="1004" t="s">
        <v>22</v>
      </c>
      <c r="D524" s="1005">
        <v>6</v>
      </c>
      <c r="E524" s="1478"/>
      <c r="F524" s="530">
        <f t="shared" si="9"/>
        <v>0</v>
      </c>
      <c r="G524" s="594"/>
      <c r="H524" s="594"/>
      <c r="J524" s="2">
        <v>5.5</v>
      </c>
      <c r="K524" s="672">
        <f t="shared" si="10"/>
        <v>33</v>
      </c>
    </row>
    <row r="525" spans="1:11" s="99" customFormat="1">
      <c r="A525" s="1059"/>
      <c r="B525" s="1060"/>
      <c r="C525" s="1056"/>
      <c r="D525" s="1057"/>
      <c r="E525" s="1388"/>
      <c r="F525" s="1058"/>
      <c r="G525" s="594"/>
      <c r="H525" s="594"/>
    </row>
    <row r="526" spans="1:11" s="99" customFormat="1">
      <c r="A526" s="1054"/>
      <c r="B526" s="1055"/>
      <c r="C526" s="1061"/>
      <c r="D526" s="1057"/>
      <c r="E526" s="1388"/>
      <c r="F526" s="1058"/>
      <c r="G526" s="1062"/>
      <c r="H526" s="594"/>
      <c r="I526" s="594"/>
    </row>
    <row r="527" spans="1:11" s="99" customFormat="1" ht="30">
      <c r="A527" s="433">
        <f>A518+0.01</f>
        <v>5.4599999999999902</v>
      </c>
      <c r="B527" s="576" t="s">
        <v>255</v>
      </c>
      <c r="C527" s="1004"/>
      <c r="D527" s="39"/>
      <c r="E527" s="1256"/>
      <c r="F527" s="530"/>
      <c r="G527" s="594"/>
      <c r="H527" s="594"/>
    </row>
    <row r="528" spans="1:11" s="568" customFormat="1">
      <c r="A528" s="595"/>
      <c r="B528" s="596" t="s">
        <v>256</v>
      </c>
      <c r="C528" s="1063"/>
      <c r="D528" s="1064"/>
      <c r="E528" s="1389"/>
      <c r="F528" s="1065"/>
      <c r="G528" s="600"/>
      <c r="H528" s="600"/>
    </row>
    <row r="529" spans="1:9" s="568" customFormat="1">
      <c r="A529" s="595"/>
      <c r="B529" s="596" t="s">
        <v>257</v>
      </c>
      <c r="C529" s="1063"/>
      <c r="D529" s="1064"/>
      <c r="E529" s="1389"/>
      <c r="F529" s="1065"/>
      <c r="G529" s="600"/>
      <c r="H529" s="600"/>
    </row>
    <row r="530" spans="1:9" s="568" customFormat="1">
      <c r="A530" s="595"/>
      <c r="B530" s="596" t="s">
        <v>258</v>
      </c>
      <c r="C530" s="1063"/>
      <c r="D530" s="1064"/>
      <c r="E530" s="1389"/>
      <c r="F530" s="1065"/>
      <c r="G530" s="600"/>
      <c r="H530" s="600"/>
    </row>
    <row r="531" spans="1:9" s="568" customFormat="1">
      <c r="A531" s="595"/>
      <c r="B531" s="596" t="s">
        <v>259</v>
      </c>
      <c r="C531" s="1063"/>
      <c r="D531" s="1064"/>
      <c r="E531" s="1389"/>
      <c r="F531" s="1065"/>
      <c r="G531" s="600"/>
      <c r="H531" s="600"/>
    </row>
    <row r="532" spans="1:9" s="568" customFormat="1">
      <c r="A532" s="595"/>
      <c r="B532" s="596" t="s">
        <v>260</v>
      </c>
      <c r="C532" s="1063"/>
      <c r="D532" s="1064"/>
      <c r="E532" s="1389"/>
      <c r="F532" s="1065"/>
      <c r="G532" s="600"/>
      <c r="H532" s="600"/>
    </row>
    <row r="533" spans="1:9" s="568" customFormat="1">
      <c r="A533" s="595"/>
      <c r="B533" s="596" t="s">
        <v>261</v>
      </c>
      <c r="C533" s="1063"/>
      <c r="D533" s="1064"/>
      <c r="E533" s="1389"/>
      <c r="F533" s="1065"/>
      <c r="G533" s="600"/>
      <c r="H533" s="600"/>
    </row>
    <row r="534" spans="1:9" s="568" customFormat="1">
      <c r="A534" s="595"/>
      <c r="B534" s="596" t="s">
        <v>262</v>
      </c>
      <c r="C534" s="1063"/>
      <c r="D534" s="1064"/>
      <c r="E534" s="1389"/>
      <c r="F534" s="1065"/>
      <c r="G534" s="600"/>
      <c r="H534" s="600"/>
    </row>
    <row r="535" spans="1:9" s="568" customFormat="1">
      <c r="A535" s="595"/>
      <c r="B535" s="596" t="s">
        <v>263</v>
      </c>
      <c r="C535" s="1063"/>
      <c r="D535" s="1064"/>
      <c r="E535" s="1389"/>
      <c r="F535" s="1065"/>
      <c r="G535" s="600"/>
      <c r="H535" s="600"/>
    </row>
    <row r="536" spans="1:9" s="568" customFormat="1">
      <c r="A536" s="595"/>
      <c r="B536" s="596" t="s">
        <v>264</v>
      </c>
      <c r="C536" s="1063"/>
      <c r="D536" s="1064"/>
      <c r="E536" s="1389"/>
      <c r="F536" s="1065"/>
      <c r="G536" s="600"/>
      <c r="H536" s="600"/>
    </row>
    <row r="537" spans="1:9" s="568" customFormat="1">
      <c r="A537" s="601"/>
      <c r="B537" s="602" t="s">
        <v>265</v>
      </c>
      <c r="C537" s="1066"/>
      <c r="D537" s="1067"/>
      <c r="E537" s="1390"/>
      <c r="F537" s="1068"/>
      <c r="G537" s="606"/>
      <c r="H537" s="606"/>
    </row>
    <row r="538" spans="1:9">
      <c r="A538" s="433"/>
      <c r="B538" s="581"/>
      <c r="C538" s="1023" t="s">
        <v>29</v>
      </c>
      <c r="D538" s="629">
        <v>4680</v>
      </c>
      <c r="E538" s="1479"/>
      <c r="F538" s="530">
        <f t="shared" ref="F538" si="11">E538*D538</f>
        <v>0</v>
      </c>
      <c r="G538" s="428"/>
      <c r="H538" s="607"/>
      <c r="I538" s="608"/>
    </row>
    <row r="539" spans="1:9" s="589" customFormat="1">
      <c r="A539" s="651"/>
      <c r="B539" s="609"/>
      <c r="C539" s="1024"/>
      <c r="D539" s="611"/>
      <c r="E539" s="1375"/>
      <c r="F539" s="587"/>
      <c r="H539" s="613"/>
      <c r="I539" s="614"/>
    </row>
    <row r="540" spans="1:9" s="589" customFormat="1">
      <c r="A540" s="651"/>
      <c r="B540" s="609"/>
      <c r="C540" s="1024"/>
      <c r="D540" s="611"/>
      <c r="E540" s="1375"/>
      <c r="F540" s="587"/>
      <c r="H540" s="615"/>
      <c r="I540" s="614"/>
    </row>
    <row r="541" spans="1:9" s="568" customFormat="1">
      <c r="A541" s="616">
        <f>A527+0.01</f>
        <v>5.46999999999999</v>
      </c>
      <c r="B541" s="617" t="s">
        <v>266</v>
      </c>
      <c r="C541" s="1069"/>
      <c r="D541" s="1070"/>
      <c r="E541" s="1391"/>
      <c r="F541" s="1071"/>
      <c r="G541" s="621"/>
      <c r="H541" s="621"/>
    </row>
    <row r="542" spans="1:9" s="568" customFormat="1">
      <c r="A542" s="622"/>
      <c r="B542" s="596" t="s">
        <v>267</v>
      </c>
      <c r="C542" s="1063"/>
      <c r="D542" s="1064"/>
      <c r="E542" s="1389"/>
      <c r="F542" s="1065"/>
      <c r="G542" s="600"/>
      <c r="H542" s="600"/>
    </row>
    <row r="543" spans="1:9" s="568" customFormat="1">
      <c r="A543" s="622"/>
      <c r="B543" s="596" t="s">
        <v>268</v>
      </c>
      <c r="C543" s="1063"/>
      <c r="D543" s="1064"/>
      <c r="E543" s="1389"/>
      <c r="F543" s="1065"/>
      <c r="G543" s="600"/>
      <c r="H543" s="600"/>
    </row>
    <row r="544" spans="1:9" s="568" customFormat="1">
      <c r="A544" s="622"/>
      <c r="B544" s="596" t="s">
        <v>269</v>
      </c>
      <c r="C544" s="1063"/>
      <c r="D544" s="1064"/>
      <c r="E544" s="1389"/>
      <c r="F544" s="1065"/>
      <c r="G544" s="600"/>
      <c r="H544" s="600"/>
    </row>
    <row r="545" spans="1:9" s="568" customFormat="1">
      <c r="A545" s="622"/>
      <c r="B545" s="596" t="s">
        <v>270</v>
      </c>
      <c r="C545" s="1063"/>
      <c r="D545" s="1064"/>
      <c r="E545" s="1389"/>
      <c r="F545" s="1065"/>
      <c r="G545" s="600"/>
      <c r="H545" s="600"/>
    </row>
    <row r="546" spans="1:9" s="568" customFormat="1">
      <c r="A546" s="622"/>
      <c r="B546" s="596" t="s">
        <v>271</v>
      </c>
      <c r="C546" s="1063"/>
      <c r="D546" s="1064"/>
      <c r="E546" s="1389"/>
      <c r="F546" s="1065"/>
      <c r="G546" s="600"/>
      <c r="H546" s="600"/>
    </row>
    <row r="547" spans="1:9" s="568" customFormat="1">
      <c r="A547" s="622"/>
      <c r="B547" s="596" t="s">
        <v>272</v>
      </c>
      <c r="C547" s="1063"/>
      <c r="D547" s="1064"/>
      <c r="E547" s="1389"/>
      <c r="F547" s="1065"/>
      <c r="G547" s="600"/>
      <c r="H547" s="600"/>
    </row>
    <row r="548" spans="1:9" s="568" customFormat="1">
      <c r="A548" s="622"/>
      <c r="B548" s="623" t="s">
        <v>1116</v>
      </c>
      <c r="C548" s="1063"/>
      <c r="D548" s="1064"/>
      <c r="E548" s="1389"/>
      <c r="F548" s="1065"/>
      <c r="G548" s="600"/>
      <c r="H548" s="600"/>
    </row>
    <row r="549" spans="1:9" s="568" customFormat="1">
      <c r="A549" s="622"/>
      <c r="B549" s="624" t="s">
        <v>1117</v>
      </c>
      <c r="C549" s="1063"/>
      <c r="D549" s="1064"/>
      <c r="E549" s="1389"/>
      <c r="F549" s="1065"/>
      <c r="G549" s="600"/>
      <c r="H549" s="600"/>
    </row>
    <row r="550" spans="1:9" s="568" customFormat="1">
      <c r="A550" s="622"/>
      <c r="B550" s="596" t="s">
        <v>274</v>
      </c>
      <c r="C550" s="1063"/>
      <c r="D550" s="1064"/>
      <c r="E550" s="1389"/>
      <c r="F550" s="1065"/>
      <c r="G550" s="600"/>
      <c r="H550" s="600"/>
    </row>
    <row r="551" spans="1:9" s="568" customFormat="1">
      <c r="A551" s="622"/>
      <c r="B551" s="596" t="s">
        <v>275</v>
      </c>
      <c r="C551" s="1063"/>
      <c r="D551" s="1064"/>
      <c r="E551" s="1389"/>
      <c r="F551" s="1065"/>
      <c r="G551" s="600"/>
      <c r="H551" s="600"/>
    </row>
    <row r="552" spans="1:9" s="568" customFormat="1">
      <c r="A552" s="622"/>
      <c r="B552" s="596" t="s">
        <v>276</v>
      </c>
      <c r="C552" s="1063"/>
      <c r="D552" s="1064"/>
      <c r="E552" s="1389"/>
      <c r="F552" s="1065"/>
      <c r="G552" s="600"/>
      <c r="H552" s="600"/>
    </row>
    <row r="553" spans="1:9" s="568" customFormat="1">
      <c r="A553" s="625"/>
      <c r="B553" s="602" t="s">
        <v>277</v>
      </c>
      <c r="C553" s="1066"/>
      <c r="D553" s="1067"/>
      <c r="E553" s="1390"/>
      <c r="F553" s="1068"/>
      <c r="G553" s="606"/>
      <c r="H553" s="606"/>
    </row>
    <row r="554" spans="1:9">
      <c r="A554" s="433"/>
      <c r="B554" s="581"/>
      <c r="C554" s="1023" t="s">
        <v>30</v>
      </c>
      <c r="D554" s="629">
        <v>484</v>
      </c>
      <c r="E554" s="1479"/>
      <c r="F554" s="530">
        <f t="shared" ref="F554" si="12">E554*D554</f>
        <v>0</v>
      </c>
      <c r="G554" s="428"/>
      <c r="H554" s="607"/>
      <c r="I554" s="608"/>
    </row>
    <row r="555" spans="1:9" s="589" customFormat="1">
      <c r="A555" s="651"/>
      <c r="B555" s="609"/>
      <c r="C555" s="1024"/>
      <c r="D555" s="611"/>
      <c r="E555" s="1392"/>
      <c r="F555" s="1072"/>
      <c r="H555" s="615"/>
    </row>
    <row r="556" spans="1:9" s="589" customFormat="1">
      <c r="A556" s="651"/>
      <c r="B556" s="609"/>
      <c r="C556" s="1024"/>
      <c r="D556" s="611"/>
      <c r="E556" s="1375"/>
      <c r="F556" s="587"/>
      <c r="H556" s="613"/>
    </row>
    <row r="557" spans="1:9" s="568" customFormat="1" ht="135">
      <c r="A557" s="1006">
        <f>A541+0.01</f>
        <v>5.4799999999999898</v>
      </c>
      <c r="B557" s="1073" t="s">
        <v>823</v>
      </c>
      <c r="C557" s="1069"/>
      <c r="D557" s="1070"/>
      <c r="E557" s="1391"/>
      <c r="F557" s="1071"/>
      <c r="G557" s="621"/>
      <c r="H557" s="621"/>
    </row>
    <row r="558" spans="1:9" s="568" customFormat="1">
      <c r="A558" s="622"/>
      <c r="B558" s="596" t="s">
        <v>274</v>
      </c>
      <c r="C558" s="1063"/>
      <c r="D558" s="1064"/>
      <c r="E558" s="1389"/>
      <c r="F558" s="1065"/>
      <c r="G558" s="600"/>
      <c r="H558" s="600"/>
    </row>
    <row r="559" spans="1:9" s="568" customFormat="1">
      <c r="A559" s="622"/>
      <c r="B559" s="596" t="s">
        <v>824</v>
      </c>
      <c r="C559" s="1063"/>
      <c r="D559" s="1064"/>
      <c r="E559" s="1389"/>
      <c r="F559" s="1065"/>
      <c r="G559" s="600"/>
      <c r="H559" s="600"/>
    </row>
    <row r="560" spans="1:9" s="568" customFormat="1">
      <c r="A560" s="622"/>
      <c r="B560" s="596" t="s">
        <v>825</v>
      </c>
      <c r="C560" s="1063"/>
      <c r="D560" s="1064"/>
      <c r="E560" s="1389"/>
      <c r="F560" s="1065"/>
      <c r="G560" s="600"/>
      <c r="H560" s="600"/>
    </row>
    <row r="561" spans="1:9" s="568" customFormat="1">
      <c r="A561" s="625"/>
      <c r="B561" s="602" t="s">
        <v>277</v>
      </c>
      <c r="C561" s="1066"/>
      <c r="D561" s="1067"/>
      <c r="E561" s="1390"/>
      <c r="F561" s="1068"/>
      <c r="G561" s="606"/>
      <c r="H561" s="606"/>
    </row>
    <row r="562" spans="1:9">
      <c r="A562" s="433"/>
      <c r="B562" s="581"/>
      <c r="C562" s="1023" t="s">
        <v>30</v>
      </c>
      <c r="D562" s="629">
        <v>48</v>
      </c>
      <c r="E562" s="1479"/>
      <c r="F562" s="530">
        <f t="shared" ref="F562" si="13">E562*D562</f>
        <v>0</v>
      </c>
      <c r="G562" s="428"/>
      <c r="H562" s="607"/>
      <c r="I562" s="608"/>
    </row>
    <row r="563" spans="1:9" s="589" customFormat="1">
      <c r="A563" s="651"/>
      <c r="B563" s="609"/>
      <c r="C563" s="1024"/>
      <c r="D563" s="611"/>
      <c r="E563" s="1392"/>
      <c r="F563" s="1072"/>
      <c r="H563" s="615"/>
    </row>
    <row r="564" spans="1:9" s="589" customFormat="1">
      <c r="A564" s="651"/>
      <c r="B564" s="609"/>
      <c r="C564" s="1024"/>
      <c r="D564" s="611"/>
      <c r="E564" s="1375"/>
      <c r="F564" s="587"/>
      <c r="H564" s="613"/>
    </row>
    <row r="565" spans="1:9" s="2" customFormat="1">
      <c r="A565" s="219">
        <f>A557+0.01</f>
        <v>5.4899999999999896</v>
      </c>
      <c r="B565" s="331" t="s">
        <v>63</v>
      </c>
      <c r="C565" s="552"/>
      <c r="D565" s="525"/>
      <c r="E565" s="1342"/>
      <c r="F565" s="525"/>
    </row>
    <row r="566" spans="1:9" s="2" customFormat="1" ht="30">
      <c r="A566" s="332"/>
      <c r="B566" s="333" t="s">
        <v>64</v>
      </c>
      <c r="C566" s="552"/>
      <c r="D566" s="525"/>
      <c r="E566" s="1342"/>
      <c r="F566" s="525"/>
    </row>
    <row r="567" spans="1:9" s="2" customFormat="1" ht="60">
      <c r="A567" s="332"/>
      <c r="B567" s="333" t="s">
        <v>65</v>
      </c>
      <c r="C567" s="552"/>
      <c r="D567" s="525"/>
      <c r="E567" s="1342"/>
      <c r="F567" s="525"/>
    </row>
    <row r="568" spans="1:9" s="2" customFormat="1" ht="45">
      <c r="A568" s="332"/>
      <c r="B568" s="333" t="s">
        <v>66</v>
      </c>
      <c r="C568" s="552"/>
      <c r="D568" s="525"/>
      <c r="E568" s="1342"/>
      <c r="F568" s="525"/>
    </row>
    <row r="569" spans="1:9" s="2" customFormat="1" ht="30">
      <c r="A569" s="332"/>
      <c r="B569" s="333" t="s">
        <v>67</v>
      </c>
      <c r="C569" s="552"/>
      <c r="D569" s="525"/>
      <c r="E569" s="1342"/>
      <c r="F569" s="525"/>
    </row>
    <row r="570" spans="1:9" s="2" customFormat="1" ht="45">
      <c r="A570" s="332"/>
      <c r="B570" s="1074" t="s">
        <v>68</v>
      </c>
      <c r="C570" s="552"/>
      <c r="D570" s="525"/>
      <c r="E570" s="1342"/>
      <c r="F570" s="525"/>
    </row>
    <row r="571" spans="1:9" s="2" customFormat="1" ht="30">
      <c r="A571" s="332"/>
      <c r="B571" s="333" t="s">
        <v>69</v>
      </c>
      <c r="C571" s="552"/>
      <c r="D571" s="525"/>
      <c r="E571" s="1342"/>
      <c r="F571" s="525"/>
    </row>
    <row r="572" spans="1:9" s="2" customFormat="1" ht="45">
      <c r="A572" s="332"/>
      <c r="B572" s="335" t="s">
        <v>71</v>
      </c>
      <c r="C572" s="204" t="s">
        <v>72</v>
      </c>
      <c r="D572" s="1075"/>
      <c r="E572" s="1393"/>
      <c r="F572" s="525"/>
      <c r="H572" s="221"/>
    </row>
    <row r="573" spans="1:9" s="2" customFormat="1" ht="60">
      <c r="A573" s="332"/>
      <c r="B573" s="1076" t="s">
        <v>826</v>
      </c>
      <c r="C573" s="204">
        <v>2</v>
      </c>
      <c r="D573" s="1077"/>
      <c r="E573" s="1394"/>
      <c r="F573" s="525"/>
    </row>
    <row r="574" spans="1:9" s="18" customFormat="1" ht="15">
      <c r="A574" s="127"/>
      <c r="B574" s="222" t="s">
        <v>6</v>
      </c>
      <c r="C574" s="1078"/>
      <c r="D574" s="1079">
        <v>1</v>
      </c>
      <c r="E574" s="1459"/>
      <c r="F574" s="530">
        <f t="shared" ref="F574" si="14">E574*D574</f>
        <v>0</v>
      </c>
    </row>
    <row r="575" spans="1:9" s="18" customFormat="1">
      <c r="A575" s="123"/>
      <c r="C575" s="1080"/>
      <c r="D575" s="25"/>
      <c r="E575" s="1209"/>
      <c r="F575" s="1081"/>
    </row>
    <row r="576" spans="1:9" s="18" customFormat="1">
      <c r="A576" s="123"/>
      <c r="C576" s="1080"/>
      <c r="D576" s="25"/>
      <c r="E576" s="1209"/>
      <c r="F576" s="1081"/>
    </row>
    <row r="577" spans="1:10" ht="45">
      <c r="A577" s="9">
        <f>A565+0.01</f>
        <v>5.4999999999999893</v>
      </c>
      <c r="B577" s="626" t="s">
        <v>827</v>
      </c>
      <c r="C577" s="1004"/>
      <c r="D577" s="1005"/>
      <c r="E577" s="1395"/>
      <c r="F577" s="1082"/>
      <c r="H577" s="81"/>
    </row>
    <row r="578" spans="1:10">
      <c r="A578" s="653"/>
      <c r="B578" s="582"/>
      <c r="C578" s="1004" t="s">
        <v>29</v>
      </c>
      <c r="D578" s="1005">
        <v>1640</v>
      </c>
      <c r="E578" s="1480"/>
      <c r="F578" s="530">
        <f t="shared" ref="F578" si="15">E578*D578</f>
        <v>0</v>
      </c>
      <c r="G578" s="91"/>
      <c r="H578" s="91"/>
    </row>
    <row r="579" spans="1:10" s="589" customFormat="1">
      <c r="A579" s="651"/>
      <c r="B579" s="609"/>
      <c r="C579" s="1024"/>
      <c r="D579" s="611"/>
      <c r="E579" s="1375"/>
      <c r="F579" s="587"/>
      <c r="H579" s="613"/>
    </row>
    <row r="580" spans="1:10" s="589" customFormat="1">
      <c r="A580" s="651"/>
      <c r="B580" s="609"/>
      <c r="C580" s="1024"/>
      <c r="D580" s="611"/>
      <c r="E580" s="1375"/>
      <c r="F580" s="587"/>
      <c r="H580" s="613"/>
    </row>
    <row r="581" spans="1:10" ht="105">
      <c r="A581" s="9">
        <f>A577+0.01</f>
        <v>5.5099999999999891</v>
      </c>
      <c r="B581" s="1102" t="s">
        <v>1118</v>
      </c>
      <c r="C581" s="1004"/>
      <c r="D581" s="1005"/>
      <c r="E581" s="1395"/>
      <c r="F581" s="1082"/>
      <c r="H581" s="81"/>
    </row>
    <row r="582" spans="1:10">
      <c r="A582" s="653"/>
      <c r="B582" s="582"/>
      <c r="C582" s="1004" t="s">
        <v>6</v>
      </c>
      <c r="D582" s="1005">
        <v>2</v>
      </c>
      <c r="E582" s="1479"/>
      <c r="F582" s="530">
        <f t="shared" ref="F582" si="16">E582*D582</f>
        <v>0</v>
      </c>
      <c r="G582" s="91"/>
      <c r="H582" s="91"/>
    </row>
    <row r="583" spans="1:10" s="589" customFormat="1">
      <c r="A583" s="651"/>
      <c r="B583" s="609"/>
      <c r="C583" s="1024"/>
      <c r="D583" s="611"/>
      <c r="E583" s="1375"/>
      <c r="F583" s="587"/>
      <c r="H583" s="613"/>
    </row>
    <row r="584" spans="1:10" s="589" customFormat="1">
      <c r="A584" s="651"/>
      <c r="B584" s="609"/>
      <c r="C584" s="1024"/>
      <c r="D584" s="611"/>
      <c r="E584" s="1375"/>
      <c r="F584" s="587"/>
      <c r="H584" s="613"/>
    </row>
    <row r="585" spans="1:10" ht="15">
      <c r="A585" s="9">
        <f>A581+0.01</f>
        <v>5.5199999999999889</v>
      </c>
      <c r="B585" s="434" t="s">
        <v>279</v>
      </c>
      <c r="C585" s="1023"/>
      <c r="D585" s="629"/>
      <c r="E585" s="1331"/>
      <c r="F585" s="445"/>
      <c r="G585" s="430"/>
      <c r="H585" s="430"/>
    </row>
    <row r="586" spans="1:10">
      <c r="A586" s="433"/>
      <c r="B586" s="434"/>
      <c r="C586" s="1023" t="s">
        <v>6</v>
      </c>
      <c r="D586" s="629">
        <v>1</v>
      </c>
      <c r="E586" s="1479"/>
      <c r="F586" s="530">
        <f t="shared" ref="F586" si="17">E586*D586</f>
        <v>0</v>
      </c>
      <c r="G586" s="430"/>
      <c r="H586" s="430"/>
    </row>
    <row r="587" spans="1:10">
      <c r="A587" s="193"/>
      <c r="B587" s="101"/>
      <c r="C587" s="1083"/>
      <c r="D587" s="631"/>
      <c r="E587" s="1233"/>
      <c r="F587" s="100"/>
      <c r="G587" s="94"/>
      <c r="H587" s="94"/>
    </row>
    <row r="588" spans="1:10">
      <c r="A588" s="193"/>
      <c r="B588" s="101"/>
      <c r="C588" s="1083"/>
      <c r="D588" s="631"/>
      <c r="E588" s="1233"/>
      <c r="F588" s="100"/>
      <c r="G588" s="94"/>
      <c r="H588" s="94"/>
    </row>
    <row r="589" spans="1:10" ht="45">
      <c r="A589" s="433">
        <f>A585+0.01</f>
        <v>5.5299999999999887</v>
      </c>
      <c r="B589" s="1084" t="s">
        <v>828</v>
      </c>
      <c r="C589" s="1004"/>
      <c r="D589" s="1005"/>
      <c r="E589" s="1395"/>
      <c r="F589" s="1082"/>
      <c r="G589" s="436"/>
      <c r="H589" s="627"/>
      <c r="I589" s="91"/>
      <c r="J589" s="91"/>
    </row>
    <row r="590" spans="1:10">
      <c r="A590" s="433"/>
      <c r="B590" s="1047"/>
      <c r="C590" s="1023" t="s">
        <v>6</v>
      </c>
      <c r="D590" s="629">
        <v>1</v>
      </c>
      <c r="E590" s="1479"/>
      <c r="F590" s="530">
        <f t="shared" ref="F590" si="18">E590*D590</f>
        <v>0</v>
      </c>
      <c r="G590" s="435"/>
      <c r="H590" s="430"/>
      <c r="I590" s="91"/>
      <c r="J590" s="91"/>
    </row>
    <row r="591" spans="1:10">
      <c r="A591" s="193"/>
      <c r="B591" s="1085"/>
      <c r="C591" s="1086"/>
      <c r="D591" s="1087"/>
      <c r="E591" s="1211"/>
      <c r="F591" s="100"/>
      <c r="G591" s="635"/>
      <c r="H591" s="94"/>
      <c r="I591" s="91"/>
      <c r="J591" s="91"/>
    </row>
    <row r="592" spans="1:10">
      <c r="A592" s="193"/>
      <c r="B592" s="1085"/>
      <c r="C592" s="1086"/>
      <c r="D592" s="1087"/>
      <c r="E592" s="1211"/>
      <c r="F592" s="100"/>
      <c r="G592" s="635"/>
      <c r="H592" s="94"/>
      <c r="I592" s="91"/>
      <c r="J592" s="91"/>
    </row>
    <row r="593" spans="1:10" ht="60">
      <c r="A593" s="433">
        <f>A589+0.01</f>
        <v>5.5399999999999885</v>
      </c>
      <c r="B593" s="1084" t="s">
        <v>829</v>
      </c>
      <c r="C593" s="1004"/>
      <c r="D593" s="1005"/>
      <c r="E593" s="1395"/>
      <c r="F593" s="1082"/>
      <c r="G593" s="436"/>
      <c r="H593" s="627"/>
      <c r="I593" s="91"/>
      <c r="J593" s="91"/>
    </row>
    <row r="594" spans="1:10">
      <c r="A594" s="433"/>
      <c r="B594" s="1047"/>
      <c r="C594" s="1023" t="s">
        <v>6</v>
      </c>
      <c r="D594" s="629">
        <v>1</v>
      </c>
      <c r="E594" s="1479"/>
      <c r="F594" s="530">
        <f t="shared" ref="F594" si="19">E594*D594</f>
        <v>0</v>
      </c>
      <c r="G594" s="435"/>
      <c r="H594" s="430"/>
      <c r="I594" s="91"/>
      <c r="J594" s="91"/>
    </row>
    <row r="595" spans="1:10">
      <c r="A595" s="193"/>
      <c r="B595" s="1085"/>
      <c r="C595" s="1086"/>
      <c r="D595" s="1087"/>
      <c r="E595" s="1211"/>
      <c r="F595" s="100"/>
      <c r="G595" s="635"/>
      <c r="H595" s="94"/>
      <c r="I595" s="91"/>
      <c r="J595" s="91"/>
    </row>
    <row r="596" spans="1:10">
      <c r="A596" s="193"/>
      <c r="B596" s="1085"/>
      <c r="C596" s="1086"/>
      <c r="D596" s="1087"/>
      <c r="E596" s="1211"/>
      <c r="F596" s="100"/>
      <c r="G596" s="635"/>
      <c r="H596" s="94"/>
      <c r="I596" s="91"/>
      <c r="J596" s="91"/>
    </row>
    <row r="597" spans="1:10" ht="165">
      <c r="A597" s="433">
        <f>A593+0.01</f>
        <v>5.5499999999999883</v>
      </c>
      <c r="B597" s="1084" t="s">
        <v>830</v>
      </c>
      <c r="C597" s="1004"/>
      <c r="D597" s="1005"/>
      <c r="E597" s="1395"/>
      <c r="F597" s="1082"/>
      <c r="G597" s="436"/>
      <c r="H597" s="627"/>
      <c r="I597" s="91"/>
      <c r="J597" s="91"/>
    </row>
    <row r="598" spans="1:10">
      <c r="A598" s="433"/>
      <c r="B598" s="1047"/>
      <c r="C598" s="1023" t="s">
        <v>6</v>
      </c>
      <c r="D598" s="629">
        <v>1</v>
      </c>
      <c r="E598" s="1479"/>
      <c r="F598" s="530">
        <f t="shared" ref="F598" si="20">E598*D598</f>
        <v>0</v>
      </c>
      <c r="G598" s="435"/>
      <c r="H598" s="430"/>
      <c r="I598" s="91"/>
      <c r="J598" s="91"/>
    </row>
    <row r="599" spans="1:10">
      <c r="A599" s="193"/>
      <c r="B599" s="1085"/>
      <c r="C599" s="1086"/>
      <c r="D599" s="1087"/>
      <c r="E599" s="1211"/>
      <c r="F599" s="100"/>
      <c r="G599" s="635"/>
      <c r="H599" s="94"/>
      <c r="I599" s="91"/>
      <c r="J599" s="91"/>
    </row>
    <row r="600" spans="1:10">
      <c r="A600" s="193"/>
      <c r="B600" s="1085"/>
      <c r="C600" s="1086"/>
      <c r="D600" s="1087"/>
      <c r="E600" s="1211"/>
      <c r="F600" s="100"/>
      <c r="G600" s="635"/>
      <c r="H600" s="94"/>
      <c r="I600" s="91"/>
      <c r="J600" s="91"/>
    </row>
    <row r="601" spans="1:10" ht="90">
      <c r="A601" s="433">
        <f>A597+0.01</f>
        <v>5.5599999999999881</v>
      </c>
      <c r="B601" s="1084" t="s">
        <v>831</v>
      </c>
      <c r="C601" s="1004"/>
      <c r="D601" s="1005"/>
      <c r="E601" s="1395"/>
      <c r="F601" s="1082"/>
      <c r="G601" s="436"/>
      <c r="H601" s="627"/>
      <c r="I601" s="91"/>
      <c r="J601" s="91"/>
    </row>
    <row r="602" spans="1:10">
      <c r="A602" s="433"/>
      <c r="B602" s="1047"/>
      <c r="C602" s="1023" t="s">
        <v>6</v>
      </c>
      <c r="D602" s="629">
        <v>1</v>
      </c>
      <c r="E602" s="1479"/>
      <c r="F602" s="530">
        <f t="shared" ref="F602" si="21">E602*D602</f>
        <v>0</v>
      </c>
      <c r="G602" s="435"/>
      <c r="H602" s="430"/>
      <c r="I602" s="91"/>
      <c r="J602" s="91"/>
    </row>
    <row r="603" spans="1:10">
      <c r="A603" s="193"/>
      <c r="B603" s="1085"/>
      <c r="C603" s="1086"/>
      <c r="D603" s="1087"/>
      <c r="E603" s="1211"/>
      <c r="F603" s="100"/>
      <c r="G603" s="635"/>
      <c r="H603" s="94"/>
      <c r="I603" s="91"/>
      <c r="J603" s="91"/>
    </row>
    <row r="604" spans="1:10">
      <c r="A604" s="193"/>
      <c r="B604" s="1085"/>
      <c r="C604" s="1086"/>
      <c r="D604" s="1087"/>
      <c r="E604" s="1211"/>
      <c r="F604" s="100"/>
      <c r="G604" s="635"/>
      <c r="H604" s="94"/>
      <c r="I604" s="91"/>
      <c r="J604" s="91"/>
    </row>
    <row r="605" spans="1:10" ht="60">
      <c r="A605" s="433">
        <f>A601+0.01</f>
        <v>5.5699999999999878</v>
      </c>
      <c r="B605" s="1084" t="s">
        <v>832</v>
      </c>
      <c r="C605" s="1004"/>
      <c r="D605" s="1005"/>
      <c r="E605" s="1395"/>
      <c r="F605" s="1082"/>
      <c r="G605" s="436"/>
      <c r="H605" s="627"/>
      <c r="I605" s="91"/>
      <c r="J605" s="91"/>
    </row>
    <row r="606" spans="1:10">
      <c r="A606" s="433"/>
      <c r="B606" s="1047"/>
      <c r="C606" s="1023" t="s">
        <v>6</v>
      </c>
      <c r="D606" s="629">
        <v>1</v>
      </c>
      <c r="E606" s="1479"/>
      <c r="F606" s="530">
        <f t="shared" ref="F606" si="22">E606*D606</f>
        <v>0</v>
      </c>
      <c r="G606" s="435"/>
      <c r="H606" s="430"/>
      <c r="I606" s="91"/>
      <c r="J606" s="91"/>
    </row>
    <row r="607" spans="1:10">
      <c r="A607" s="193"/>
      <c r="B607" s="1085"/>
      <c r="C607" s="1086"/>
      <c r="D607" s="1087"/>
      <c r="E607" s="1211"/>
      <c r="F607" s="100"/>
      <c r="G607" s="635"/>
      <c r="H607" s="94"/>
      <c r="I607" s="91"/>
      <c r="J607" s="91"/>
    </row>
    <row r="608" spans="1:10">
      <c r="A608" s="193"/>
      <c r="B608" s="1085"/>
      <c r="C608" s="1086"/>
      <c r="D608" s="1087"/>
      <c r="E608" s="1211"/>
      <c r="F608" s="100"/>
      <c r="G608" s="635"/>
      <c r="H608" s="94"/>
      <c r="I608" s="91"/>
      <c r="J608" s="91"/>
    </row>
    <row r="609" spans="1:10">
      <c r="A609" s="433">
        <f>A605+0.01</f>
        <v>5.5799999999999876</v>
      </c>
      <c r="B609" s="582" t="s">
        <v>833</v>
      </c>
      <c r="C609" s="1004"/>
      <c r="D609" s="1005"/>
      <c r="E609" s="1396"/>
      <c r="F609" s="1088"/>
      <c r="G609" s="428"/>
      <c r="H609" s="637"/>
    </row>
    <row r="610" spans="1:10" ht="15">
      <c r="A610" s="433"/>
      <c r="B610" s="638" t="s">
        <v>834</v>
      </c>
      <c r="C610" s="1004" t="s">
        <v>6</v>
      </c>
      <c r="D610" s="1005">
        <v>4</v>
      </c>
      <c r="E610" s="1479"/>
      <c r="F610" s="530">
        <f t="shared" ref="F610:F611" si="23">E610*D610</f>
        <v>0</v>
      </c>
      <c r="G610" s="435"/>
      <c r="H610" s="430"/>
      <c r="I610" s="91"/>
      <c r="J610" s="91"/>
    </row>
    <row r="611" spans="1:10" ht="15">
      <c r="A611" s="433"/>
      <c r="B611" s="638" t="s">
        <v>1119</v>
      </c>
      <c r="C611" s="1004" t="s">
        <v>6</v>
      </c>
      <c r="D611" s="1005">
        <v>3</v>
      </c>
      <c r="E611" s="1479"/>
      <c r="F611" s="530">
        <f t="shared" si="23"/>
        <v>0</v>
      </c>
      <c r="G611" s="435"/>
      <c r="H611" s="430"/>
      <c r="I611" s="91"/>
      <c r="J611" s="91"/>
    </row>
    <row r="612" spans="1:10" s="589" customFormat="1">
      <c r="A612" s="651"/>
      <c r="B612" s="639"/>
      <c r="C612" s="1026"/>
      <c r="D612" s="1027"/>
      <c r="E612" s="1375"/>
      <c r="F612" s="587"/>
      <c r="G612" s="640"/>
      <c r="H612" s="612"/>
      <c r="I612" s="588"/>
      <c r="J612" s="588"/>
    </row>
    <row r="613" spans="1:10" s="589" customFormat="1">
      <c r="A613" s="657"/>
      <c r="C613" s="1024"/>
      <c r="D613" s="611"/>
      <c r="E613" s="1375"/>
      <c r="F613" s="587"/>
      <c r="H613" s="641"/>
    </row>
    <row r="614" spans="1:10" ht="15">
      <c r="A614" s="433">
        <f>A609+0.01</f>
        <v>5.5899999999999874</v>
      </c>
      <c r="B614" s="434" t="s">
        <v>253</v>
      </c>
      <c r="C614" s="1023"/>
      <c r="D614" s="629"/>
      <c r="E614" s="1331"/>
      <c r="F614" s="445"/>
      <c r="G614" s="430"/>
      <c r="H614" s="430"/>
    </row>
    <row r="615" spans="1:10">
      <c r="A615" s="433"/>
      <c r="B615" s="434"/>
      <c r="C615" s="1023"/>
      <c r="D615" s="629"/>
      <c r="E615" s="1331"/>
      <c r="F615" s="445">
        <f>SUM(F5:F613)*0.02</f>
        <v>0</v>
      </c>
      <c r="G615" s="430"/>
      <c r="H615" s="430"/>
    </row>
    <row r="616" spans="1:10">
      <c r="A616" s="193"/>
      <c r="B616" s="101"/>
      <c r="E616" s="1233"/>
      <c r="F616" s="97"/>
      <c r="G616" s="94"/>
      <c r="H616" s="95"/>
    </row>
    <row r="617" spans="1:10">
      <c r="A617" s="193"/>
      <c r="B617" s="101"/>
      <c r="E617" s="1233"/>
      <c r="F617" s="97"/>
      <c r="G617" s="94"/>
      <c r="H617" s="95"/>
    </row>
    <row r="618" spans="1:10" ht="16" thickBot="1">
      <c r="A618" s="193"/>
      <c r="B618" s="108" t="s">
        <v>837</v>
      </c>
      <c r="C618" s="1089"/>
      <c r="D618" s="1090"/>
      <c r="E618" s="1234"/>
      <c r="F618" s="110">
        <f>SUM(F5:F615)</f>
        <v>0</v>
      </c>
      <c r="G618" s="111"/>
      <c r="H618" s="112"/>
    </row>
    <row r="619" spans="1:10" ht="15" thickTop="1">
      <c r="A619" s="193"/>
      <c r="B619" s="113"/>
      <c r="C619" s="1091"/>
      <c r="D619" s="1092"/>
      <c r="E619" s="1235"/>
      <c r="F619" s="115"/>
      <c r="G619" s="116"/>
      <c r="H619" s="117"/>
    </row>
    <row r="620" spans="1:10">
      <c r="A620" s="193"/>
      <c r="E620" s="1233"/>
      <c r="F620" s="97"/>
    </row>
    <row r="621" spans="1:10">
      <c r="E621" s="1233"/>
      <c r="F621" s="97"/>
    </row>
    <row r="622" spans="1:10">
      <c r="E622" s="1233"/>
      <c r="F622" s="97"/>
    </row>
    <row r="623" spans="1:10">
      <c r="E623" s="1233"/>
      <c r="F623" s="97"/>
    </row>
    <row r="624" spans="1:10">
      <c r="E624" s="1233"/>
      <c r="F624" s="97"/>
    </row>
    <row r="625" spans="5:6">
      <c r="E625" s="1233"/>
      <c r="F625" s="97"/>
    </row>
    <row r="626" spans="5:6">
      <c r="E626" s="1233"/>
      <c r="F626" s="97"/>
    </row>
    <row r="627" spans="5:6">
      <c r="E627" s="1233"/>
      <c r="F627" s="97"/>
    </row>
    <row r="628" spans="5:6">
      <c r="E628" s="1233"/>
      <c r="F628" s="97"/>
    </row>
    <row r="629" spans="5:6">
      <c r="E629" s="1233"/>
      <c r="F629" s="97"/>
    </row>
    <row r="630" spans="5:6">
      <c r="E630" s="1233"/>
      <c r="F630" s="97"/>
    </row>
    <row r="631" spans="5:6">
      <c r="E631" s="1233"/>
      <c r="F631" s="97"/>
    </row>
    <row r="632" spans="5:6">
      <c r="E632" s="1233"/>
      <c r="F632" s="97">
        <f>SUM(F5:H628)*0.01</f>
        <v>0</v>
      </c>
    </row>
    <row r="633" spans="5:6">
      <c r="E633" s="1233"/>
      <c r="F633" s="97"/>
    </row>
    <row r="634" spans="5:6">
      <c r="E634" s="1233"/>
      <c r="F634" s="97"/>
    </row>
    <row r="635" spans="5:6">
      <c r="E635" s="1233"/>
      <c r="F635" s="97"/>
    </row>
    <row r="636" spans="5:6">
      <c r="E636" s="1233"/>
      <c r="F636" s="97">
        <f>SUM(F3:F628)*0.02</f>
        <v>0</v>
      </c>
    </row>
    <row r="637" spans="5:6">
      <c r="E637" s="1233"/>
      <c r="F637" s="97"/>
    </row>
    <row r="638" spans="5:6">
      <c r="E638" s="1233"/>
      <c r="F638" s="97"/>
    </row>
    <row r="639" spans="5:6">
      <c r="E639" s="1233"/>
      <c r="F639" s="97"/>
    </row>
    <row r="640" spans="5:6">
      <c r="E640" s="1233"/>
      <c r="F640" s="97"/>
    </row>
    <row r="641" spans="5:6">
      <c r="E641" s="1233"/>
      <c r="F641" s="97"/>
    </row>
    <row r="642" spans="5:6">
      <c r="E642" s="1233"/>
      <c r="F642" s="97"/>
    </row>
    <row r="643" spans="5:6">
      <c r="E643" s="1233"/>
      <c r="F643" s="97"/>
    </row>
    <row r="644" spans="5:6">
      <c r="E644" s="1233"/>
      <c r="F644" s="97"/>
    </row>
    <row r="645" spans="5:6">
      <c r="E645" s="1233"/>
      <c r="F645" s="97"/>
    </row>
    <row r="646" spans="5:6">
      <c r="E646" s="1233"/>
      <c r="F646" s="97"/>
    </row>
    <row r="647" spans="5:6">
      <c r="E647" s="1233"/>
      <c r="F647" s="97"/>
    </row>
    <row r="648" spans="5:6">
      <c r="E648" s="1233"/>
      <c r="F648" s="97"/>
    </row>
    <row r="649" spans="5:6">
      <c r="E649" s="1233"/>
      <c r="F649" s="97"/>
    </row>
    <row r="650" spans="5:6">
      <c r="E650" s="1233"/>
      <c r="F650" s="97"/>
    </row>
    <row r="651" spans="5:6">
      <c r="E651" s="1233"/>
      <c r="F651" s="97"/>
    </row>
    <row r="652" spans="5:6">
      <c r="E652" s="1233"/>
      <c r="F652" s="97"/>
    </row>
    <row r="653" spans="5:6">
      <c r="E653" s="1233"/>
      <c r="F653" s="97"/>
    </row>
    <row r="654" spans="5:6">
      <c r="E654" s="1233"/>
      <c r="F654" s="97"/>
    </row>
    <row r="655" spans="5:6">
      <c r="E655" s="1233"/>
      <c r="F655" s="97"/>
    </row>
    <row r="656" spans="5:6">
      <c r="E656" s="1233"/>
      <c r="F656" s="97"/>
    </row>
    <row r="657" spans="5:6">
      <c r="E657" s="1233"/>
      <c r="F657" s="97"/>
    </row>
    <row r="658" spans="5:6">
      <c r="E658" s="1233"/>
      <c r="F658" s="97"/>
    </row>
    <row r="659" spans="5:6">
      <c r="E659" s="1233"/>
      <c r="F659" s="97"/>
    </row>
    <row r="660" spans="5:6">
      <c r="E660" s="1233"/>
      <c r="F660" s="97"/>
    </row>
    <row r="661" spans="5:6">
      <c r="E661" s="1233"/>
      <c r="F661" s="97"/>
    </row>
    <row r="662" spans="5:6">
      <c r="E662" s="1233"/>
      <c r="F662" s="97"/>
    </row>
    <row r="663" spans="5:6">
      <c r="E663" s="1233"/>
      <c r="F663" s="97"/>
    </row>
    <row r="664" spans="5:6">
      <c r="E664" s="1233"/>
      <c r="F664" s="97"/>
    </row>
    <row r="665" spans="5:6">
      <c r="E665" s="1233"/>
      <c r="F665" s="97"/>
    </row>
    <row r="666" spans="5:6">
      <c r="E666" s="1233"/>
      <c r="F666" s="97"/>
    </row>
    <row r="667" spans="5:6">
      <c r="E667" s="1233"/>
      <c r="F667" s="97"/>
    </row>
    <row r="668" spans="5:6">
      <c r="E668" s="1233"/>
      <c r="F668" s="97"/>
    </row>
    <row r="669" spans="5:6">
      <c r="E669" s="1233"/>
      <c r="F669" s="97"/>
    </row>
    <row r="670" spans="5:6">
      <c r="E670" s="1233"/>
      <c r="F670" s="97"/>
    </row>
    <row r="671" spans="5:6">
      <c r="E671" s="1233"/>
      <c r="F671" s="97"/>
    </row>
    <row r="672" spans="5:6">
      <c r="E672" s="1233"/>
      <c r="F672" s="97"/>
    </row>
    <row r="673" spans="5:6">
      <c r="E673" s="1233"/>
      <c r="F673" s="97"/>
    </row>
    <row r="674" spans="5:6">
      <c r="E674" s="1233"/>
      <c r="F674" s="97"/>
    </row>
    <row r="675" spans="5:6">
      <c r="E675" s="1233"/>
      <c r="F675" s="97"/>
    </row>
    <row r="676" spans="5:6">
      <c r="E676" s="1233"/>
      <c r="F676" s="97"/>
    </row>
    <row r="677" spans="5:6">
      <c r="E677" s="1233"/>
      <c r="F677" s="97"/>
    </row>
    <row r="678" spans="5:6">
      <c r="E678" s="1233"/>
      <c r="F678" s="97"/>
    </row>
    <row r="679" spans="5:6">
      <c r="E679" s="1233"/>
      <c r="F679" s="97"/>
    </row>
    <row r="680" spans="5:6">
      <c r="E680" s="1233"/>
      <c r="F680" s="97"/>
    </row>
  </sheetData>
  <sheetProtection algorithmName="SHA-512" hashValue="HjCoTG5/SE+FAvrV7P3jWQqeS1GzPDPsFIsG4XXPck0MQ71IT9/J6DAx2vhDFtlIFo6rizT2pl1JP6lSOCr9Ug==" saltValue="SKG/MuQtKHMGupsyjD+5XA=="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A6E0-85C6-4389-9B8B-5C580F1EBD92}">
  <dimension ref="A1:K636"/>
  <sheetViews>
    <sheetView view="pageBreakPreview" topLeftCell="A219" zoomScale="115" zoomScaleNormal="100" zoomScaleSheetLayoutView="115" workbookViewId="0">
      <selection activeCell="B15" sqref="B15:B16"/>
    </sheetView>
  </sheetViews>
  <sheetFormatPr baseColWidth="10" defaultColWidth="8.83203125" defaultRowHeight="14"/>
  <cols>
    <col min="1" max="1" width="5.83203125" style="192" customWidth="1"/>
    <col min="2" max="2" width="40.5" style="81" customWidth="1"/>
    <col min="3" max="3" width="8.33203125" style="1002" customWidth="1"/>
    <col min="4" max="4" width="8.33203125" style="1003" customWidth="1"/>
    <col min="5" max="5" width="13.6640625" style="1397" customWidth="1"/>
    <col min="6" max="6" width="13.6640625" style="1093" customWidth="1"/>
    <col min="7" max="7" width="13.6640625" style="81" hidden="1" customWidth="1"/>
    <col min="8" max="8" width="13.6640625" style="96" hidden="1" customWidth="1"/>
    <col min="9" max="11" width="9.5" style="81" customWidth="1"/>
    <col min="12" max="12" width="9.1640625" style="81" customWidth="1"/>
    <col min="13" max="13" width="9.33203125" style="81" customWidth="1"/>
    <col min="14" max="253" width="9.1640625" style="81" customWidth="1"/>
    <col min="254" max="16384" width="8.83203125" style="81"/>
  </cols>
  <sheetData>
    <row r="1" spans="1:11" s="74" customFormat="1">
      <c r="A1" s="33"/>
      <c r="B1" s="3" t="str">
        <f>NASLOVNICA!B13</f>
        <v>Občina Vojnik Keršova ulica 8, 3212 Vojnik</v>
      </c>
      <c r="C1" s="571"/>
      <c r="D1" s="160"/>
      <c r="E1" s="1376"/>
      <c r="F1" s="160"/>
      <c r="G1" s="75"/>
    </row>
    <row r="2" spans="1:11" s="74" customFormat="1">
      <c r="A2" s="34"/>
      <c r="B2" s="4" t="str">
        <f>NASLOVNICA!B15</f>
        <v>REKONSTRUKCIJA, ENERGETSKA SANACIJA, ODSTRANITEV IN DOZIDAVA OSNOVNE ŠOLE VOJNIK</v>
      </c>
      <c r="C2" s="571"/>
      <c r="D2" s="160"/>
      <c r="E2" s="1376"/>
      <c r="F2" s="160"/>
      <c r="G2" s="75"/>
    </row>
    <row r="3" spans="1:11" s="74" customFormat="1">
      <c r="A3" s="35"/>
      <c r="B3" s="5" t="str">
        <f>NASLOVNICA!B17</f>
        <v>Št. Načrta : REM-756/2025</v>
      </c>
      <c r="C3" s="571"/>
      <c r="D3" s="160"/>
      <c r="E3" s="1376"/>
      <c r="F3" s="160"/>
      <c r="G3" s="75"/>
    </row>
    <row r="4" spans="1:11">
      <c r="A4" s="1176" t="s">
        <v>281</v>
      </c>
      <c r="B4" s="1178" t="s">
        <v>1120</v>
      </c>
      <c r="C4" s="76"/>
      <c r="D4" s="161"/>
      <c r="E4" s="1194"/>
      <c r="F4" s="573"/>
      <c r="G4" s="77"/>
      <c r="H4" s="78"/>
      <c r="I4" s="79"/>
      <c r="J4" s="80"/>
    </row>
    <row r="5" spans="1:11">
      <c r="A5" s="1177"/>
      <c r="B5" s="1179"/>
      <c r="C5" s="82"/>
      <c r="D5" s="162"/>
      <c r="E5" s="1363"/>
      <c r="F5" s="573"/>
      <c r="G5" s="80"/>
      <c r="H5" s="78"/>
      <c r="I5" s="79"/>
      <c r="J5" s="80"/>
    </row>
    <row r="6" spans="1:11" s="87" customFormat="1" ht="30">
      <c r="A6" s="191" t="s">
        <v>4</v>
      </c>
      <c r="B6" s="83" t="s">
        <v>15</v>
      </c>
      <c r="C6" s="6" t="s">
        <v>23</v>
      </c>
      <c r="D6" s="994" t="s">
        <v>3</v>
      </c>
      <c r="E6" s="1196" t="s">
        <v>16</v>
      </c>
      <c r="F6" s="8" t="s">
        <v>17</v>
      </c>
      <c r="G6" s="84" t="s">
        <v>16</v>
      </c>
      <c r="H6" s="85" t="s">
        <v>17</v>
      </c>
      <c r="I6" s="86"/>
    </row>
    <row r="7" spans="1:11">
      <c r="B7" s="88"/>
      <c r="C7" s="76"/>
      <c r="D7" s="161"/>
      <c r="E7" s="1365"/>
      <c r="F7" s="89"/>
      <c r="G7" s="24"/>
      <c r="H7" s="89"/>
      <c r="I7" s="90"/>
      <c r="J7" s="91"/>
      <c r="K7" s="91"/>
    </row>
    <row r="8" spans="1:11" s="29" customFormat="1">
      <c r="A8" s="145"/>
      <c r="B8" s="995" t="s">
        <v>774</v>
      </c>
      <c r="C8" s="147"/>
      <c r="D8" s="996"/>
      <c r="E8" s="1377"/>
      <c r="F8" s="997"/>
      <c r="G8" s="149"/>
      <c r="H8" s="150"/>
    </row>
    <row r="9" spans="1:11" s="29" customFormat="1" ht="70">
      <c r="A9" s="145"/>
      <c r="B9" s="998" t="s">
        <v>775</v>
      </c>
      <c r="C9" s="999"/>
      <c r="D9" s="996"/>
      <c r="E9" s="1377"/>
      <c r="F9" s="997"/>
      <c r="G9" s="149"/>
      <c r="H9" s="150"/>
    </row>
    <row r="10" spans="1:11" s="29" customFormat="1">
      <c r="A10" s="145"/>
      <c r="B10" s="1000"/>
      <c r="C10" s="999"/>
      <c r="D10" s="996"/>
      <c r="E10" s="1377"/>
      <c r="F10" s="997"/>
      <c r="G10" s="149"/>
      <c r="H10" s="150"/>
    </row>
    <row r="11" spans="1:11" s="29" customFormat="1">
      <c r="A11" s="145"/>
      <c r="B11" s="1000" t="s">
        <v>776</v>
      </c>
      <c r="C11" s="999"/>
      <c r="D11" s="996"/>
      <c r="E11" s="1377"/>
      <c r="F11" s="997"/>
      <c r="G11" s="149"/>
      <c r="H11" s="150"/>
    </row>
    <row r="12" spans="1:11" s="29" customFormat="1">
      <c r="A12" s="145"/>
      <c r="B12" s="1000" t="s">
        <v>777</v>
      </c>
      <c r="C12" s="999"/>
      <c r="D12" s="996"/>
      <c r="E12" s="1377"/>
      <c r="F12" s="997"/>
      <c r="G12" s="149"/>
      <c r="H12" s="150"/>
    </row>
    <row r="13" spans="1:11" s="29" customFormat="1">
      <c r="A13" s="145"/>
      <c r="B13" s="1000" t="s">
        <v>778</v>
      </c>
      <c r="C13" s="999"/>
      <c r="D13" s="996"/>
      <c r="E13" s="1377"/>
      <c r="F13" s="997"/>
      <c r="G13" s="149"/>
      <c r="H13" s="150"/>
    </row>
    <row r="14" spans="1:11" s="29" customFormat="1">
      <c r="A14" s="145"/>
      <c r="B14" s="1000" t="s">
        <v>779</v>
      </c>
      <c r="C14" s="999"/>
      <c r="D14" s="996"/>
      <c r="E14" s="1377"/>
      <c r="F14" s="997"/>
      <c r="G14" s="149"/>
      <c r="H14" s="150"/>
    </row>
    <row r="15" spans="1:11" s="29" customFormat="1">
      <c r="A15" s="145"/>
      <c r="B15" s="1000" t="s">
        <v>780</v>
      </c>
      <c r="C15" s="999"/>
      <c r="D15" s="996"/>
      <c r="E15" s="1377"/>
      <c r="F15" s="997"/>
      <c r="G15" s="149"/>
      <c r="H15" s="150"/>
    </row>
    <row r="16" spans="1:11" s="29" customFormat="1">
      <c r="A16" s="145"/>
      <c r="B16" s="1001" t="s">
        <v>781</v>
      </c>
      <c r="C16" s="999"/>
      <c r="D16" s="996"/>
      <c r="E16" s="1377"/>
      <c r="F16" s="997"/>
      <c r="G16" s="149"/>
      <c r="H16" s="150"/>
    </row>
    <row r="17" spans="1:8" s="29" customFormat="1">
      <c r="A17" s="145"/>
      <c r="B17" s="1000" t="s">
        <v>782</v>
      </c>
      <c r="C17" s="999"/>
      <c r="D17" s="996"/>
      <c r="E17" s="1377"/>
      <c r="F17" s="997"/>
      <c r="G17" s="149"/>
      <c r="H17" s="150"/>
    </row>
    <row r="18" spans="1:8" s="29" customFormat="1">
      <c r="A18" s="145"/>
      <c r="B18" s="1000" t="s">
        <v>783</v>
      </c>
      <c r="C18" s="999"/>
      <c r="D18" s="996"/>
      <c r="E18" s="1377"/>
      <c r="F18" s="997"/>
      <c r="G18" s="149"/>
      <c r="H18" s="150"/>
    </row>
    <row r="19" spans="1:8" s="29" customFormat="1">
      <c r="A19" s="145"/>
      <c r="B19" s="1000" t="s">
        <v>784</v>
      </c>
      <c r="C19" s="999"/>
      <c r="D19" s="996"/>
      <c r="E19" s="1377"/>
      <c r="F19" s="997"/>
      <c r="G19" s="149"/>
      <c r="H19" s="150"/>
    </row>
    <row r="20" spans="1:8" s="29" customFormat="1">
      <c r="A20" s="145"/>
      <c r="B20" s="1000" t="s">
        <v>785</v>
      </c>
      <c r="C20" s="999"/>
      <c r="D20" s="996"/>
      <c r="E20" s="1377"/>
      <c r="F20" s="997"/>
      <c r="G20" s="149"/>
      <c r="H20" s="150"/>
    </row>
    <row r="21" spans="1:8" s="29" customFormat="1">
      <c r="A21" s="145"/>
      <c r="B21" s="1000" t="s">
        <v>786</v>
      </c>
      <c r="C21" s="999"/>
      <c r="D21" s="996"/>
      <c r="E21" s="1377"/>
      <c r="F21" s="997"/>
      <c r="G21" s="149"/>
      <c r="H21" s="150"/>
    </row>
    <row r="22" spans="1:8" s="29" customFormat="1">
      <c r="A22" s="145"/>
      <c r="B22" s="146"/>
      <c r="C22" s="999"/>
      <c r="D22" s="996"/>
      <c r="E22" s="1377"/>
      <c r="F22" s="997"/>
      <c r="G22" s="149"/>
      <c r="H22" s="150"/>
    </row>
    <row r="23" spans="1:8">
      <c r="A23" s="193"/>
      <c r="B23" s="92"/>
      <c r="E23" s="1233"/>
      <c r="F23" s="97"/>
    </row>
    <row r="24" spans="1:8" ht="15">
      <c r="A24" s="433">
        <v>6.01</v>
      </c>
      <c r="B24" s="576" t="s">
        <v>1121</v>
      </c>
      <c r="C24" s="1004"/>
      <c r="D24" s="1005"/>
      <c r="E24" s="1210"/>
      <c r="F24" s="445"/>
      <c r="G24" s="91"/>
      <c r="H24" s="91"/>
    </row>
    <row r="25" spans="1:8" ht="120">
      <c r="A25" s="1006"/>
      <c r="B25" s="1007" t="s">
        <v>788</v>
      </c>
      <c r="C25" s="1008"/>
      <c r="D25" s="1009"/>
      <c r="E25" s="1378"/>
      <c r="F25" s="1010"/>
      <c r="G25" s="91"/>
      <c r="H25" s="91"/>
    </row>
    <row r="26" spans="1:8" ht="370">
      <c r="A26" s="1006"/>
      <c r="B26" s="1007" t="s">
        <v>1122</v>
      </c>
      <c r="C26" s="1008"/>
      <c r="D26" s="1009"/>
      <c r="E26" s="1378"/>
      <c r="F26" s="1010"/>
      <c r="G26" s="91"/>
      <c r="H26" s="91"/>
    </row>
    <row r="27" spans="1:8" ht="370">
      <c r="A27" s="1006"/>
      <c r="B27" s="1007" t="s">
        <v>1123</v>
      </c>
      <c r="C27" s="1008"/>
      <c r="D27" s="1009"/>
      <c r="E27" s="1378"/>
      <c r="F27" s="1010"/>
      <c r="G27" s="91"/>
      <c r="H27" s="91"/>
    </row>
    <row r="28" spans="1:8" ht="409.6">
      <c r="A28" s="1006"/>
      <c r="B28" s="1007" t="s">
        <v>1124</v>
      </c>
      <c r="C28" s="1008"/>
      <c r="D28" s="1009"/>
      <c r="E28" s="1378"/>
      <c r="F28" s="1010"/>
      <c r="G28" s="91"/>
      <c r="H28" s="91"/>
    </row>
    <row r="29" spans="1:8" ht="150">
      <c r="A29" s="1006"/>
      <c r="B29" s="1007" t="s">
        <v>792</v>
      </c>
      <c r="C29" s="1008"/>
      <c r="D29" s="1009"/>
      <c r="E29" s="1378"/>
      <c r="F29" s="1010"/>
      <c r="G29" s="91"/>
      <c r="H29" s="91"/>
    </row>
    <row r="30" spans="1:8" ht="210">
      <c r="A30" s="1006"/>
      <c r="B30" s="1007" t="s">
        <v>1125</v>
      </c>
      <c r="C30" s="1008"/>
      <c r="D30" s="1009"/>
      <c r="E30" s="1378"/>
      <c r="F30" s="1010"/>
      <c r="G30" s="91"/>
      <c r="H30" s="91"/>
    </row>
    <row r="31" spans="1:8" ht="328">
      <c r="A31" s="1006"/>
      <c r="B31" s="1007" t="s">
        <v>1126</v>
      </c>
      <c r="C31" s="1008"/>
      <c r="D31" s="1009"/>
      <c r="E31" s="1378"/>
      <c r="F31" s="1010"/>
      <c r="G31" s="91"/>
      <c r="H31" s="91"/>
    </row>
    <row r="32" spans="1:8" ht="356">
      <c r="A32" s="1006"/>
      <c r="B32" s="1007" t="s">
        <v>1127</v>
      </c>
      <c r="C32" s="1008"/>
      <c r="D32" s="1009"/>
      <c r="E32" s="1378"/>
      <c r="F32" s="1010"/>
      <c r="G32" s="91"/>
      <c r="H32" s="91"/>
    </row>
    <row r="33" spans="1:8" ht="370">
      <c r="A33" s="1006"/>
      <c r="B33" s="1007" t="s">
        <v>796</v>
      </c>
      <c r="C33" s="1008"/>
      <c r="D33" s="1009"/>
      <c r="E33" s="1378"/>
      <c r="F33" s="1010"/>
      <c r="G33" s="91"/>
      <c r="H33" s="91"/>
    </row>
    <row r="34" spans="1:8" ht="356">
      <c r="A34" s="1006"/>
      <c r="B34" s="1007" t="s">
        <v>797</v>
      </c>
      <c r="C34" s="1008"/>
      <c r="D34" s="1009"/>
      <c r="E34" s="1378"/>
      <c r="F34" s="1010"/>
      <c r="G34" s="91"/>
      <c r="H34" s="91"/>
    </row>
    <row r="35" spans="1:8" ht="210">
      <c r="A35" s="1006"/>
      <c r="B35" s="1007" t="s">
        <v>1128</v>
      </c>
      <c r="C35" s="1008"/>
      <c r="D35" s="1009"/>
      <c r="E35" s="1378"/>
      <c r="F35" s="1010"/>
      <c r="G35" s="91"/>
      <c r="H35" s="91"/>
    </row>
    <row r="36" spans="1:8" ht="270">
      <c r="A36" s="1006"/>
      <c r="B36" s="1007" t="s">
        <v>799</v>
      </c>
      <c r="C36" s="1008"/>
      <c r="D36" s="1009"/>
      <c r="E36" s="1378"/>
      <c r="F36" s="1010"/>
      <c r="G36" s="91"/>
      <c r="H36" s="91"/>
    </row>
    <row r="37" spans="1:8">
      <c r="A37" s="1006"/>
      <c r="B37" s="1007"/>
      <c r="C37" s="1008"/>
      <c r="D37" s="1009"/>
      <c r="E37" s="1378"/>
      <c r="F37" s="1010"/>
      <c r="G37" s="91"/>
      <c r="H37" s="91"/>
    </row>
    <row r="38" spans="1:8" ht="342">
      <c r="A38" s="1133"/>
      <c r="B38" s="1139" t="s">
        <v>1307</v>
      </c>
      <c r="C38" s="1135"/>
      <c r="D38" s="1136"/>
      <c r="E38" s="1379"/>
      <c r="F38" s="1134"/>
      <c r="G38" s="91"/>
      <c r="H38" s="91"/>
    </row>
    <row r="39" spans="1:8" ht="75">
      <c r="A39" s="1133"/>
      <c r="B39" s="1140" t="s">
        <v>1295</v>
      </c>
      <c r="C39" s="1135"/>
      <c r="D39" s="1136"/>
      <c r="E39" s="1379"/>
      <c r="F39" s="1134"/>
      <c r="G39" s="91"/>
      <c r="H39" s="91"/>
    </row>
    <row r="40" spans="1:8" s="1137" customFormat="1" ht="75">
      <c r="A40" s="195"/>
      <c r="B40" s="1138" t="s">
        <v>1296</v>
      </c>
      <c r="C40" s="688"/>
      <c r="D40" s="688"/>
      <c r="E40" s="1380"/>
      <c r="F40" s="688"/>
    </row>
    <row r="41" spans="1:8" s="1137" customFormat="1" ht="45">
      <c r="A41" s="195"/>
      <c r="B41" s="1138" t="s">
        <v>1297</v>
      </c>
      <c r="C41" s="688"/>
      <c r="D41" s="688"/>
      <c r="E41" s="1380"/>
      <c r="F41" s="688"/>
    </row>
    <row r="42" spans="1:8" s="1137" customFormat="1" ht="30">
      <c r="A42" s="195"/>
      <c r="B42" s="1138" t="s">
        <v>1298</v>
      </c>
      <c r="C42" s="688"/>
      <c r="D42" s="688"/>
      <c r="E42" s="1380"/>
      <c r="F42" s="688"/>
    </row>
    <row r="43" spans="1:8" s="1137" customFormat="1" ht="30">
      <c r="A43" s="195"/>
      <c r="B43" s="1138" t="s">
        <v>1299</v>
      </c>
      <c r="C43" s="688"/>
      <c r="D43" s="688"/>
      <c r="E43" s="1380"/>
      <c r="F43" s="688"/>
    </row>
    <row r="44" spans="1:8" s="1137" customFormat="1" ht="15">
      <c r="A44" s="195"/>
      <c r="B44" s="1138" t="s">
        <v>1300</v>
      </c>
      <c r="C44" s="688"/>
      <c r="D44" s="688"/>
      <c r="E44" s="1380"/>
      <c r="F44" s="688"/>
    </row>
    <row r="45" spans="1:8" s="1137" customFormat="1" ht="15">
      <c r="A45" s="195"/>
      <c r="B45" s="1138" t="s">
        <v>1301</v>
      </c>
      <c r="C45" s="688"/>
      <c r="D45" s="688"/>
      <c r="E45" s="1380"/>
      <c r="F45" s="688"/>
    </row>
    <row r="46" spans="1:8" s="1137" customFormat="1" ht="15">
      <c r="A46" s="195"/>
      <c r="B46" s="688" t="s">
        <v>1302</v>
      </c>
      <c r="C46" s="688"/>
      <c r="D46" s="688"/>
      <c r="E46" s="1380"/>
      <c r="F46" s="688"/>
    </row>
    <row r="47" spans="1:8" s="1137" customFormat="1" ht="30">
      <c r="A47" s="195"/>
      <c r="B47" s="688" t="s">
        <v>1303</v>
      </c>
      <c r="C47" s="688"/>
      <c r="D47" s="688"/>
      <c r="E47" s="1380"/>
      <c r="F47" s="688"/>
    </row>
    <row r="48" spans="1:8" s="1137" customFormat="1" ht="15">
      <c r="A48" s="195"/>
      <c r="B48" s="688" t="s">
        <v>1304</v>
      </c>
      <c r="C48" s="688"/>
      <c r="D48" s="688"/>
      <c r="E48" s="1380"/>
      <c r="F48" s="688"/>
    </row>
    <row r="49" spans="1:9" s="1137" customFormat="1" ht="105">
      <c r="A49" s="195"/>
      <c r="B49" s="688" t="s">
        <v>1305</v>
      </c>
      <c r="C49" s="688"/>
      <c r="D49" s="688"/>
      <c r="E49" s="1380"/>
      <c r="F49" s="688"/>
    </row>
    <row r="50" spans="1:9" s="1137" customFormat="1" ht="30">
      <c r="A50" s="195"/>
      <c r="B50" s="688" t="s">
        <v>1306</v>
      </c>
      <c r="C50" s="688"/>
      <c r="D50" s="688"/>
      <c r="E50" s="1380"/>
      <c r="F50" s="688"/>
    </row>
    <row r="51" spans="1:9" s="28" customFormat="1" ht="45">
      <c r="A51" s="579"/>
      <c r="B51" s="1011" t="s">
        <v>800</v>
      </c>
      <c r="C51" s="688"/>
      <c r="D51" s="1012"/>
      <c r="E51" s="1381"/>
      <c r="F51" s="1013"/>
    </row>
    <row r="52" spans="1:9" s="28" customFormat="1">
      <c r="A52" s="579"/>
      <c r="B52" s="1011"/>
      <c r="C52" s="688"/>
      <c r="D52" s="1012"/>
      <c r="E52" s="1381"/>
      <c r="F52" s="1013"/>
    </row>
    <row r="53" spans="1:9" s="1019" customFormat="1" ht="15">
      <c r="A53" s="1014"/>
      <c r="B53" s="1015" t="s">
        <v>801</v>
      </c>
      <c r="C53" s="1016"/>
      <c r="D53" s="1017"/>
      <c r="E53" s="1382"/>
      <c r="F53" s="1018"/>
    </row>
    <row r="54" spans="1:9" s="1019" customFormat="1" ht="15">
      <c r="A54" s="1014"/>
      <c r="B54" s="579" t="s">
        <v>802</v>
      </c>
      <c r="C54" s="1016"/>
      <c r="D54" s="1017"/>
      <c r="E54" s="1382"/>
      <c r="F54" s="1018"/>
    </row>
    <row r="55" spans="1:9" s="28" customFormat="1" ht="15">
      <c r="A55" s="580"/>
      <c r="B55" s="580" t="s">
        <v>1129</v>
      </c>
      <c r="C55" s="1020"/>
      <c r="D55" s="1021"/>
      <c r="E55" s="1383"/>
      <c r="F55" s="1022"/>
    </row>
    <row r="56" spans="1:9">
      <c r="A56" s="433"/>
      <c r="B56" s="581"/>
      <c r="C56" s="1023" t="s">
        <v>6</v>
      </c>
      <c r="D56" s="629">
        <v>1</v>
      </c>
      <c r="E56" s="1455"/>
      <c r="F56" s="445">
        <f>E56*D56</f>
        <v>0</v>
      </c>
      <c r="H56" s="81"/>
    </row>
    <row r="57" spans="1:9" s="589" customFormat="1">
      <c r="A57" s="651"/>
      <c r="B57" s="584"/>
      <c r="C57" s="1024"/>
      <c r="D57" s="611"/>
      <c r="E57" s="1366"/>
      <c r="F57" s="587"/>
      <c r="G57" s="1025"/>
      <c r="H57" s="588"/>
      <c r="I57" s="588"/>
    </row>
    <row r="58" spans="1:9" s="589" customFormat="1">
      <c r="A58" s="652"/>
      <c r="B58" s="584"/>
      <c r="C58" s="1026"/>
      <c r="D58" s="1027"/>
      <c r="E58" s="1366"/>
      <c r="F58" s="587"/>
    </row>
    <row r="59" spans="1:9" ht="60">
      <c r="A59" s="433">
        <f>A24+0.01</f>
        <v>6.02</v>
      </c>
      <c r="B59" s="590" t="s">
        <v>1322</v>
      </c>
      <c r="C59" s="1004"/>
      <c r="D59" s="1005"/>
      <c r="E59" s="1210"/>
      <c r="F59" s="445"/>
      <c r="G59" s="91"/>
      <c r="H59" s="91"/>
    </row>
    <row r="60" spans="1:9">
      <c r="A60" s="433"/>
      <c r="B60" s="576"/>
      <c r="C60" s="1004" t="s">
        <v>6</v>
      </c>
      <c r="D60" s="1005">
        <v>1</v>
      </c>
      <c r="E60" s="1455"/>
      <c r="F60" s="445">
        <f>D60*E60</f>
        <v>0</v>
      </c>
      <c r="G60" s="91"/>
      <c r="H60" s="91"/>
    </row>
    <row r="61" spans="1:9" s="589" customFormat="1">
      <c r="A61" s="652"/>
      <c r="B61" s="584"/>
      <c r="C61" s="1026"/>
      <c r="D61" s="1027"/>
      <c r="E61" s="1366"/>
      <c r="F61" s="587"/>
      <c r="G61" s="588"/>
      <c r="H61" s="588"/>
    </row>
    <row r="62" spans="1:9" s="589" customFormat="1">
      <c r="A62" s="652"/>
      <c r="B62" s="584"/>
      <c r="C62" s="1026"/>
      <c r="D62" s="1027"/>
      <c r="E62" s="1366"/>
      <c r="F62" s="587"/>
    </row>
    <row r="63" spans="1:9" ht="60">
      <c r="A63" s="433">
        <f>A59+0.01</f>
        <v>6.0299999999999994</v>
      </c>
      <c r="B63" s="590" t="s">
        <v>1084</v>
      </c>
      <c r="C63" s="1004"/>
      <c r="D63" s="1005"/>
      <c r="E63" s="1210"/>
      <c r="F63" s="445"/>
      <c r="G63" s="91"/>
      <c r="H63" s="91"/>
    </row>
    <row r="64" spans="1:9" ht="15">
      <c r="A64" s="433"/>
      <c r="B64" s="576" t="s">
        <v>1130</v>
      </c>
      <c r="C64" s="1004" t="s">
        <v>6</v>
      </c>
      <c r="D64" s="1005">
        <v>2</v>
      </c>
      <c r="E64" s="1455"/>
      <c r="F64" s="445">
        <f>D64*E64</f>
        <v>0</v>
      </c>
      <c r="G64" s="91"/>
      <c r="H64" s="91"/>
    </row>
    <row r="65" spans="1:8" ht="15">
      <c r="A65" s="433"/>
      <c r="B65" s="576" t="s">
        <v>1131</v>
      </c>
      <c r="C65" s="1004" t="s">
        <v>6</v>
      </c>
      <c r="D65" s="1005">
        <v>2</v>
      </c>
      <c r="E65" s="1455"/>
      <c r="F65" s="445">
        <f>D65*E65</f>
        <v>0</v>
      </c>
      <c r="G65" s="91"/>
      <c r="H65" s="91"/>
    </row>
    <row r="66" spans="1:8" s="589" customFormat="1">
      <c r="A66" s="652"/>
      <c r="B66" s="584"/>
      <c r="C66" s="1026"/>
      <c r="D66" s="1027"/>
      <c r="E66" s="1366"/>
      <c r="F66" s="587"/>
      <c r="G66" s="588"/>
      <c r="H66" s="588"/>
    </row>
    <row r="67" spans="1:8" s="589" customFormat="1">
      <c r="A67" s="652"/>
      <c r="B67" s="584"/>
      <c r="C67" s="1026"/>
      <c r="D67" s="1027"/>
      <c r="E67" s="1366"/>
      <c r="F67" s="587"/>
    </row>
    <row r="68" spans="1:8" ht="60">
      <c r="A68" s="433">
        <f>A63+0.01</f>
        <v>6.0399999999999991</v>
      </c>
      <c r="B68" s="590" t="s">
        <v>805</v>
      </c>
      <c r="C68" s="1004"/>
      <c r="D68" s="1005"/>
      <c r="E68" s="1210"/>
      <c r="F68" s="445"/>
      <c r="G68" s="91"/>
      <c r="H68" s="91"/>
    </row>
    <row r="69" spans="1:8" ht="15">
      <c r="A69" s="433"/>
      <c r="B69" s="576" t="s">
        <v>1132</v>
      </c>
      <c r="C69" s="1004" t="s">
        <v>6</v>
      </c>
      <c r="D69" s="1005">
        <v>6</v>
      </c>
      <c r="E69" s="1455"/>
      <c r="F69" s="445">
        <f>D69*E69</f>
        <v>0</v>
      </c>
      <c r="G69" s="91"/>
      <c r="H69" s="91"/>
    </row>
    <row r="70" spans="1:8" ht="15">
      <c r="A70" s="433"/>
      <c r="B70" s="576" t="s">
        <v>1133</v>
      </c>
      <c r="C70" s="1004" t="s">
        <v>6</v>
      </c>
      <c r="D70" s="1005">
        <v>1</v>
      </c>
      <c r="E70" s="1455"/>
      <c r="F70" s="445">
        <f>D70*E70</f>
        <v>0</v>
      </c>
      <c r="G70" s="91"/>
      <c r="H70" s="91"/>
    </row>
    <row r="71" spans="1:8" s="589" customFormat="1">
      <c r="A71" s="652"/>
      <c r="B71" s="584"/>
      <c r="C71" s="1026"/>
      <c r="D71" s="1027"/>
      <c r="E71" s="1366"/>
      <c r="F71" s="587"/>
      <c r="G71" s="588"/>
      <c r="H71" s="588"/>
    </row>
    <row r="72" spans="1:8" s="589" customFormat="1">
      <c r="A72" s="652"/>
      <c r="B72" s="584"/>
      <c r="C72" s="1026"/>
      <c r="D72" s="1027"/>
      <c r="E72" s="1366"/>
      <c r="F72" s="587"/>
    </row>
    <row r="73" spans="1:8" s="98" customFormat="1" ht="75">
      <c r="A73" s="433">
        <f>A68+0.01</f>
        <v>6.0499999999999989</v>
      </c>
      <c r="B73" s="593" t="s">
        <v>1134</v>
      </c>
      <c r="C73" s="1028"/>
      <c r="D73" s="1029"/>
      <c r="E73" s="1384"/>
      <c r="F73" s="1030"/>
      <c r="G73" s="1031"/>
    </row>
    <row r="74" spans="1:8" s="98" customFormat="1" ht="15">
      <c r="A74" s="9"/>
      <c r="B74" s="1032" t="s">
        <v>1135</v>
      </c>
      <c r="C74" s="1028" t="s">
        <v>6</v>
      </c>
      <c r="D74" s="1005">
        <v>15</v>
      </c>
      <c r="E74" s="1478"/>
      <c r="F74" s="445">
        <f>D74*E74</f>
        <v>0</v>
      </c>
      <c r="G74" s="1031"/>
    </row>
    <row r="75" spans="1:8" s="1038" customFormat="1">
      <c r="A75" s="1033"/>
      <c r="B75" s="1034"/>
      <c r="C75" s="1035"/>
      <c r="D75" s="1036"/>
      <c r="E75" s="1385"/>
      <c r="F75" s="1037"/>
    </row>
    <row r="76" spans="1:8" s="1038" customFormat="1">
      <c r="A76" s="1033"/>
      <c r="B76" s="1034"/>
      <c r="C76" s="1035"/>
      <c r="D76" s="1039"/>
      <c r="E76" s="1386"/>
      <c r="F76" s="1037"/>
    </row>
    <row r="77" spans="1:8" s="98" customFormat="1" ht="45">
      <c r="A77" s="433">
        <f>A73+0.01</f>
        <v>6.0599999999999987</v>
      </c>
      <c r="B77" s="593" t="s">
        <v>1325</v>
      </c>
      <c r="C77" s="1028"/>
      <c r="D77" s="1029"/>
      <c r="E77" s="1384"/>
      <c r="F77" s="1030"/>
      <c r="G77" s="1031"/>
    </row>
    <row r="78" spans="1:8" s="98" customFormat="1" ht="15">
      <c r="A78" s="9"/>
      <c r="B78" s="1032" t="s">
        <v>1103</v>
      </c>
      <c r="C78" s="1028" t="s">
        <v>6</v>
      </c>
      <c r="D78" s="1005">
        <v>2</v>
      </c>
      <c r="E78" s="1478"/>
      <c r="F78" s="445">
        <f>SUM(F13:F70)*0.01</f>
        <v>0</v>
      </c>
      <c r="G78" s="1031"/>
    </row>
    <row r="79" spans="1:8" s="1038" customFormat="1">
      <c r="A79" s="1033"/>
      <c r="B79" s="1034"/>
      <c r="C79" s="1035"/>
      <c r="D79" s="1036"/>
      <c r="E79" s="1385"/>
      <c r="F79" s="1037"/>
    </row>
    <row r="80" spans="1:8" s="1038" customFormat="1">
      <c r="A80" s="1033"/>
      <c r="B80" s="1034"/>
      <c r="C80" s="1035"/>
      <c r="D80" s="1039"/>
      <c r="E80" s="1386"/>
      <c r="F80" s="1037"/>
    </row>
    <row r="81" spans="1:8" s="98" customFormat="1" ht="60">
      <c r="A81" s="433">
        <f>A77+0.01</f>
        <v>6.0699999999999985</v>
      </c>
      <c r="B81" s="593" t="s">
        <v>1101</v>
      </c>
      <c r="C81" s="1028"/>
      <c r="D81" s="1029"/>
      <c r="E81" s="1384"/>
      <c r="F81" s="1030"/>
      <c r="G81" s="1031"/>
    </row>
    <row r="82" spans="1:8" s="98" customFormat="1" ht="15">
      <c r="A82" s="9"/>
      <c r="B82" s="1032" t="s">
        <v>1102</v>
      </c>
      <c r="C82" s="1028" t="s">
        <v>6</v>
      </c>
      <c r="D82" s="1005">
        <v>9</v>
      </c>
      <c r="E82" s="1478"/>
      <c r="F82" s="445">
        <f>D82*E82</f>
        <v>0</v>
      </c>
      <c r="G82" s="1031"/>
    </row>
    <row r="83" spans="1:8" s="98" customFormat="1" ht="15">
      <c r="A83" s="9"/>
      <c r="B83" s="1032" t="s">
        <v>1103</v>
      </c>
      <c r="C83" s="1028" t="s">
        <v>6</v>
      </c>
      <c r="D83" s="1005">
        <v>7</v>
      </c>
      <c r="E83" s="1478"/>
      <c r="F83" s="445">
        <f>D83*E83</f>
        <v>0</v>
      </c>
      <c r="G83" s="1031"/>
    </row>
    <row r="84" spans="1:8" s="98" customFormat="1" ht="15">
      <c r="A84" s="9"/>
      <c r="B84" s="1032" t="s">
        <v>1136</v>
      </c>
      <c r="C84" s="1028" t="s">
        <v>6</v>
      </c>
      <c r="D84" s="1005">
        <v>1</v>
      </c>
      <c r="E84" s="1478"/>
      <c r="F84" s="445">
        <f>D84*E84</f>
        <v>0</v>
      </c>
      <c r="G84" s="1031"/>
    </row>
    <row r="85" spans="1:8" s="1038" customFormat="1">
      <c r="A85" s="1033"/>
      <c r="B85" s="1034"/>
      <c r="C85" s="1035"/>
      <c r="D85" s="1036"/>
      <c r="E85" s="1385"/>
      <c r="F85" s="1037"/>
    </row>
    <row r="86" spans="1:8" s="1038" customFormat="1">
      <c r="A86" s="1033"/>
      <c r="B86" s="1034"/>
      <c r="C86" s="1035"/>
      <c r="D86" s="1039"/>
      <c r="E86" s="1386"/>
      <c r="F86" s="1037"/>
    </row>
    <row r="87" spans="1:8" s="99" customFormat="1" ht="120">
      <c r="A87" s="433">
        <f>A81+0.01</f>
        <v>6.0799999999999983</v>
      </c>
      <c r="B87" s="576" t="s">
        <v>807</v>
      </c>
      <c r="C87" s="1004"/>
      <c r="D87" s="39"/>
      <c r="E87" s="1256"/>
      <c r="F87" s="530"/>
      <c r="G87" s="594"/>
      <c r="H87" s="594"/>
    </row>
    <row r="88" spans="1:8" s="99" customFormat="1" ht="15">
      <c r="A88" s="9"/>
      <c r="B88" s="576" t="s">
        <v>1321</v>
      </c>
      <c r="C88" s="1004" t="s">
        <v>6</v>
      </c>
      <c r="D88" s="1005">
        <v>5</v>
      </c>
      <c r="E88" s="1455"/>
      <c r="F88" s="530">
        <f t="shared" ref="F88:F89" si="0">E88*D88</f>
        <v>0</v>
      </c>
      <c r="G88" s="594"/>
      <c r="H88" s="594"/>
    </row>
    <row r="89" spans="1:8" s="99" customFormat="1" ht="15">
      <c r="A89" s="9"/>
      <c r="B89" s="576" t="s">
        <v>1137</v>
      </c>
      <c r="C89" s="1004" t="s">
        <v>6</v>
      </c>
      <c r="D89" s="1005">
        <v>12</v>
      </c>
      <c r="E89" s="1455"/>
      <c r="F89" s="530">
        <f t="shared" si="0"/>
        <v>0</v>
      </c>
      <c r="G89" s="594"/>
      <c r="H89" s="594"/>
    </row>
    <row r="90" spans="1:8" s="1046" customFormat="1">
      <c r="A90" s="1040"/>
      <c r="B90" s="1041"/>
      <c r="C90" s="1042"/>
      <c r="D90" s="1043"/>
      <c r="E90" s="1387"/>
      <c r="F90" s="1044"/>
      <c r="G90" s="1045"/>
      <c r="H90" s="1045"/>
    </row>
    <row r="91" spans="1:8" s="1046" customFormat="1">
      <c r="A91" s="1040"/>
      <c r="B91" s="1041"/>
      <c r="C91" s="1042"/>
      <c r="D91" s="1043"/>
      <c r="E91" s="1387"/>
      <c r="F91" s="1044"/>
      <c r="G91" s="1045"/>
      <c r="H91" s="1045"/>
    </row>
    <row r="92" spans="1:8" s="99" customFormat="1" ht="60">
      <c r="A92" s="433">
        <f>A87+0.01</f>
        <v>6.0899999999999981</v>
      </c>
      <c r="B92" s="576" t="s">
        <v>1138</v>
      </c>
      <c r="C92" s="1004"/>
      <c r="D92" s="39"/>
      <c r="E92" s="1256"/>
      <c r="F92" s="530"/>
      <c r="G92" s="594"/>
      <c r="H92" s="594"/>
    </row>
    <row r="93" spans="1:8" s="99" customFormat="1" ht="15">
      <c r="A93" s="9"/>
      <c r="B93" s="576" t="s">
        <v>1139</v>
      </c>
      <c r="C93" s="1004" t="s">
        <v>6</v>
      </c>
      <c r="D93" s="1005">
        <v>2</v>
      </c>
      <c r="E93" s="1455"/>
      <c r="F93" s="530">
        <f t="shared" ref="F93" si="1">E93*D93</f>
        <v>0</v>
      </c>
      <c r="G93" s="594"/>
      <c r="H93" s="594"/>
    </row>
    <row r="94" spans="1:8" s="1046" customFormat="1">
      <c r="A94" s="1040"/>
      <c r="B94" s="1041"/>
      <c r="C94" s="1042"/>
      <c r="D94" s="1043"/>
      <c r="E94" s="1387"/>
      <c r="F94" s="1044"/>
      <c r="G94" s="1045"/>
      <c r="H94" s="1045"/>
    </row>
    <row r="95" spans="1:8" s="1046" customFormat="1">
      <c r="A95" s="1040"/>
      <c r="B95" s="1041"/>
      <c r="C95" s="1042"/>
      <c r="D95" s="1043"/>
      <c r="E95" s="1387"/>
      <c r="F95" s="1044"/>
      <c r="G95" s="1045"/>
      <c r="H95" s="1045"/>
    </row>
    <row r="96" spans="1:8" s="99" customFormat="1" ht="45">
      <c r="A96" s="433">
        <f>A92+0.01</f>
        <v>6.0999999999999979</v>
      </c>
      <c r="B96" s="576" t="s">
        <v>1140</v>
      </c>
      <c r="C96" s="1004"/>
      <c r="D96" s="39"/>
      <c r="E96" s="1256"/>
      <c r="F96" s="530"/>
      <c r="G96" s="594"/>
      <c r="H96" s="594"/>
    </row>
    <row r="97" spans="1:8" s="99" customFormat="1" ht="15">
      <c r="A97" s="9"/>
      <c r="B97" s="576" t="s">
        <v>1141</v>
      </c>
      <c r="C97" s="1004" t="s">
        <v>6</v>
      </c>
      <c r="D97" s="1005">
        <v>12</v>
      </c>
      <c r="E97" s="1455"/>
      <c r="F97" s="530">
        <f t="shared" ref="F97" si="2">E97*D97</f>
        <v>0</v>
      </c>
      <c r="G97" s="594"/>
      <c r="H97" s="594"/>
    </row>
    <row r="98" spans="1:8" s="1046" customFormat="1">
      <c r="A98" s="1040"/>
      <c r="B98" s="1041"/>
      <c r="C98" s="1042"/>
      <c r="D98" s="1043"/>
      <c r="E98" s="1387"/>
      <c r="F98" s="1044"/>
      <c r="G98" s="1045"/>
      <c r="H98" s="1045"/>
    </row>
    <row r="99" spans="1:8" s="1046" customFormat="1">
      <c r="A99" s="1040"/>
      <c r="B99" s="1041"/>
      <c r="C99" s="1042"/>
      <c r="D99" s="1043"/>
      <c r="E99" s="1387"/>
      <c r="F99" s="1044"/>
      <c r="G99" s="1045"/>
      <c r="H99" s="1045"/>
    </row>
    <row r="100" spans="1:8" s="98" customFormat="1" ht="255">
      <c r="A100" s="433">
        <f>A96+0.01</f>
        <v>6.1099999999999977</v>
      </c>
      <c r="B100" s="1047" t="s">
        <v>809</v>
      </c>
      <c r="C100" s="1004"/>
      <c r="D100" s="39"/>
      <c r="E100" s="1256"/>
      <c r="F100" s="1048"/>
      <c r="G100" s="1049"/>
    </row>
    <row r="101" spans="1:8" s="98" customFormat="1" ht="15">
      <c r="A101" s="9"/>
      <c r="B101" s="1047" t="s">
        <v>1142</v>
      </c>
      <c r="C101" s="1028" t="s">
        <v>6</v>
      </c>
      <c r="D101" s="39">
        <v>4</v>
      </c>
      <c r="E101" s="1478"/>
      <c r="F101" s="445">
        <f t="shared" ref="F101:F107" si="3">D101*E101</f>
        <v>0</v>
      </c>
      <c r="G101" s="1049"/>
    </row>
    <row r="102" spans="1:8" s="98" customFormat="1" ht="15">
      <c r="A102" s="9"/>
      <c r="B102" s="1047" t="s">
        <v>1143</v>
      </c>
      <c r="C102" s="1028" t="s">
        <v>6</v>
      </c>
      <c r="D102" s="39">
        <v>6</v>
      </c>
      <c r="E102" s="1478"/>
      <c r="F102" s="445">
        <f t="shared" si="3"/>
        <v>0</v>
      </c>
      <c r="G102" s="1049"/>
    </row>
    <row r="103" spans="1:8" s="98" customFormat="1" ht="15">
      <c r="A103" s="9"/>
      <c r="B103" s="1047" t="s">
        <v>1144</v>
      </c>
      <c r="C103" s="1028" t="s">
        <v>6</v>
      </c>
      <c r="D103" s="39">
        <v>2</v>
      </c>
      <c r="E103" s="1478"/>
      <c r="F103" s="445">
        <f t="shared" si="3"/>
        <v>0</v>
      </c>
      <c r="G103" s="1049"/>
    </row>
    <row r="104" spans="1:8" s="98" customFormat="1" ht="15">
      <c r="A104" s="9"/>
      <c r="B104" s="1047" t="s">
        <v>1145</v>
      </c>
      <c r="C104" s="1028" t="s">
        <v>6</v>
      </c>
      <c r="D104" s="39">
        <v>1</v>
      </c>
      <c r="E104" s="1478"/>
      <c r="F104" s="445">
        <f t="shared" si="3"/>
        <v>0</v>
      </c>
      <c r="G104" s="1049"/>
    </row>
    <row r="105" spans="1:8" s="98" customFormat="1" ht="15">
      <c r="A105" s="9"/>
      <c r="B105" s="1047" t="s">
        <v>1146</v>
      </c>
      <c r="C105" s="1028" t="s">
        <v>6</v>
      </c>
      <c r="D105" s="39">
        <v>1</v>
      </c>
      <c r="E105" s="1478"/>
      <c r="F105" s="445">
        <f t="shared" si="3"/>
        <v>0</v>
      </c>
      <c r="G105" s="1049"/>
    </row>
    <row r="106" spans="1:8" s="98" customFormat="1" ht="15">
      <c r="A106" s="9"/>
      <c r="B106" s="1047" t="s">
        <v>1147</v>
      </c>
      <c r="C106" s="1028" t="s">
        <v>6</v>
      </c>
      <c r="D106" s="39">
        <v>1</v>
      </c>
      <c r="E106" s="1478"/>
      <c r="F106" s="445">
        <f t="shared" si="3"/>
        <v>0</v>
      </c>
      <c r="G106" s="1049"/>
    </row>
    <row r="107" spans="1:8" s="98" customFormat="1" ht="15">
      <c r="A107" s="9"/>
      <c r="B107" s="1047" t="s">
        <v>1148</v>
      </c>
      <c r="C107" s="1028" t="s">
        <v>6</v>
      </c>
      <c r="D107" s="39">
        <v>7</v>
      </c>
      <c r="E107" s="1478"/>
      <c r="F107" s="445">
        <f t="shared" si="3"/>
        <v>0</v>
      </c>
      <c r="G107" s="1049"/>
    </row>
    <row r="108" spans="1:8" s="1046" customFormat="1">
      <c r="A108" s="1033"/>
      <c r="B108" s="1050"/>
      <c r="C108" s="1051"/>
      <c r="D108" s="1052"/>
      <c r="E108" s="1386"/>
      <c r="F108" s="1052"/>
      <c r="G108" s="1053"/>
    </row>
    <row r="109" spans="1:8" s="1046" customFormat="1">
      <c r="A109" s="1033"/>
      <c r="B109" s="1050"/>
      <c r="C109" s="1051"/>
      <c r="D109" s="1052"/>
      <c r="E109" s="1386"/>
      <c r="F109" s="1052"/>
      <c r="G109" s="1053"/>
    </row>
    <row r="110" spans="1:8" s="98" customFormat="1" ht="135">
      <c r="A110" s="433">
        <f>A100+0.01</f>
        <v>6.1199999999999974</v>
      </c>
      <c r="B110" s="1047" t="s">
        <v>811</v>
      </c>
      <c r="C110" s="1004"/>
      <c r="D110" s="39"/>
      <c r="E110" s="1256"/>
      <c r="F110" s="1048"/>
      <c r="G110" s="1049"/>
    </row>
    <row r="111" spans="1:8" s="98" customFormat="1" ht="15">
      <c r="A111" s="9"/>
      <c r="B111" s="1047" t="s">
        <v>1149</v>
      </c>
      <c r="C111" s="1028" t="s">
        <v>5</v>
      </c>
      <c r="D111" s="39">
        <v>8</v>
      </c>
      <c r="E111" s="1478"/>
      <c r="F111" s="445">
        <f t="shared" ref="F111:F117" si="4">D111*E111</f>
        <v>0</v>
      </c>
      <c r="G111" s="1049"/>
    </row>
    <row r="112" spans="1:8" s="98" customFormat="1" ht="15">
      <c r="A112" s="9"/>
      <c r="B112" s="1047" t="s">
        <v>1150</v>
      </c>
      <c r="C112" s="1028" t="s">
        <v>5</v>
      </c>
      <c r="D112" s="39">
        <v>12</v>
      </c>
      <c r="E112" s="1478"/>
      <c r="F112" s="445">
        <f t="shared" si="4"/>
        <v>0</v>
      </c>
      <c r="G112" s="1049"/>
    </row>
    <row r="113" spans="1:8" s="98" customFormat="1" ht="15">
      <c r="A113" s="9"/>
      <c r="B113" s="1047" t="s">
        <v>1151</v>
      </c>
      <c r="C113" s="1028" t="s">
        <v>5</v>
      </c>
      <c r="D113" s="39">
        <v>4</v>
      </c>
      <c r="E113" s="1478"/>
      <c r="F113" s="445">
        <f t="shared" si="4"/>
        <v>0</v>
      </c>
      <c r="G113" s="1049"/>
    </row>
    <row r="114" spans="1:8" s="98" customFormat="1" ht="15">
      <c r="A114" s="9"/>
      <c r="B114" s="1047" t="s">
        <v>1152</v>
      </c>
      <c r="C114" s="1028" t="s">
        <v>5</v>
      </c>
      <c r="D114" s="39">
        <v>2</v>
      </c>
      <c r="E114" s="1478"/>
      <c r="F114" s="445">
        <f t="shared" si="4"/>
        <v>0</v>
      </c>
      <c r="G114" s="1049"/>
    </row>
    <row r="115" spans="1:8" s="98" customFormat="1" ht="15">
      <c r="A115" s="9"/>
      <c r="B115" s="1047" t="s">
        <v>1153</v>
      </c>
      <c r="C115" s="1028" t="s">
        <v>5</v>
      </c>
      <c r="D115" s="39">
        <v>2</v>
      </c>
      <c r="E115" s="1478"/>
      <c r="F115" s="445">
        <f t="shared" si="4"/>
        <v>0</v>
      </c>
      <c r="G115" s="1049"/>
    </row>
    <row r="116" spans="1:8" s="98" customFormat="1" ht="15">
      <c r="A116" s="9"/>
      <c r="B116" s="1047" t="s">
        <v>1154</v>
      </c>
      <c r="C116" s="1028" t="s">
        <v>5</v>
      </c>
      <c r="D116" s="39">
        <v>2</v>
      </c>
      <c r="E116" s="1478"/>
      <c r="F116" s="445">
        <f t="shared" si="4"/>
        <v>0</v>
      </c>
      <c r="G116" s="1049"/>
    </row>
    <row r="117" spans="1:8" s="98" customFormat="1" ht="15">
      <c r="A117" s="9"/>
      <c r="B117" s="1047" t="s">
        <v>1155</v>
      </c>
      <c r="C117" s="1028" t="s">
        <v>5</v>
      </c>
      <c r="D117" s="39">
        <v>14</v>
      </c>
      <c r="E117" s="1478"/>
      <c r="F117" s="445">
        <f t="shared" si="4"/>
        <v>0</v>
      </c>
      <c r="G117" s="1049"/>
    </row>
    <row r="118" spans="1:8" s="1046" customFormat="1">
      <c r="A118" s="1033"/>
      <c r="B118" s="1050"/>
      <c r="C118" s="1051"/>
      <c r="D118" s="1052"/>
      <c r="E118" s="1386"/>
      <c r="F118" s="1052"/>
      <c r="G118" s="1053"/>
    </row>
    <row r="119" spans="1:8" s="1046" customFormat="1">
      <c r="A119" s="1033"/>
      <c r="B119" s="1050"/>
      <c r="C119" s="1051"/>
      <c r="D119" s="1052"/>
      <c r="E119" s="1386"/>
      <c r="F119" s="1052"/>
      <c r="G119" s="1053"/>
    </row>
    <row r="120" spans="1:8" s="99" customFormat="1" ht="15">
      <c r="A120" s="433">
        <f>A110+0.01</f>
        <v>6.1299999999999972</v>
      </c>
      <c r="B120" s="576" t="s">
        <v>813</v>
      </c>
      <c r="C120" s="1004"/>
      <c r="D120" s="39"/>
      <c r="E120" s="1256"/>
      <c r="F120" s="530"/>
      <c r="G120" s="594"/>
      <c r="H120" s="594"/>
    </row>
    <row r="121" spans="1:8" s="99" customFormat="1" ht="15">
      <c r="A121" s="9"/>
      <c r="B121" s="576" t="s">
        <v>814</v>
      </c>
      <c r="C121" s="1004" t="s">
        <v>5</v>
      </c>
      <c r="D121" s="1005">
        <v>57</v>
      </c>
      <c r="E121" s="1455"/>
      <c r="F121" s="530">
        <f t="shared" ref="F121:F123" si="5">E121*D121</f>
        <v>0</v>
      </c>
      <c r="G121" s="594"/>
      <c r="H121" s="594"/>
    </row>
    <row r="122" spans="1:8" s="99" customFormat="1" ht="15">
      <c r="A122" s="9"/>
      <c r="B122" s="576" t="s">
        <v>815</v>
      </c>
      <c r="C122" s="1004" t="s">
        <v>5</v>
      </c>
      <c r="D122" s="1005">
        <v>17</v>
      </c>
      <c r="E122" s="1455"/>
      <c r="F122" s="530">
        <f t="shared" si="5"/>
        <v>0</v>
      </c>
      <c r="G122" s="594"/>
      <c r="H122" s="594"/>
    </row>
    <row r="123" spans="1:8" s="99" customFormat="1" ht="15">
      <c r="A123" s="9"/>
      <c r="B123" s="576" t="s">
        <v>1156</v>
      </c>
      <c r="C123" s="1004" t="s">
        <v>5</v>
      </c>
      <c r="D123" s="1005">
        <v>24</v>
      </c>
      <c r="E123" s="1455"/>
      <c r="F123" s="530">
        <f t="shared" si="5"/>
        <v>0</v>
      </c>
      <c r="G123" s="594"/>
      <c r="H123" s="594"/>
    </row>
    <row r="124" spans="1:8" s="1046" customFormat="1">
      <c r="A124" s="1040"/>
      <c r="B124" s="1041"/>
      <c r="C124" s="1042"/>
      <c r="D124" s="1043"/>
      <c r="E124" s="1387"/>
      <c r="F124" s="1044"/>
      <c r="G124" s="1045"/>
      <c r="H124" s="1045"/>
    </row>
    <row r="125" spans="1:8" s="1046" customFormat="1">
      <c r="A125" s="1040"/>
      <c r="B125" s="1041"/>
      <c r="C125" s="1042"/>
      <c r="D125" s="1043"/>
      <c r="E125" s="1387"/>
      <c r="F125" s="1044"/>
      <c r="G125" s="1045"/>
      <c r="H125" s="1045"/>
    </row>
    <row r="126" spans="1:8" s="99" customFormat="1" ht="15">
      <c r="A126" s="433">
        <f>A120+0.01</f>
        <v>6.139999999999997</v>
      </c>
      <c r="B126" s="576" t="s">
        <v>816</v>
      </c>
      <c r="C126" s="1004"/>
      <c r="D126" s="39"/>
      <c r="E126" s="1256"/>
      <c r="F126" s="530"/>
      <c r="G126" s="594"/>
      <c r="H126" s="594"/>
    </row>
    <row r="127" spans="1:8" s="99" customFormat="1" ht="15">
      <c r="A127" s="9"/>
      <c r="B127" s="576" t="s">
        <v>817</v>
      </c>
      <c r="C127" s="1004" t="s">
        <v>5</v>
      </c>
      <c r="D127" s="1005">
        <v>46</v>
      </c>
      <c r="E127" s="1455"/>
      <c r="F127" s="530">
        <f>SUM(F11:F123)*0.02</f>
        <v>0</v>
      </c>
      <c r="G127" s="594"/>
      <c r="H127" s="594"/>
    </row>
    <row r="128" spans="1:8" s="99" customFormat="1">
      <c r="A128" s="1054"/>
      <c r="B128" s="1055"/>
      <c r="C128" s="1056"/>
      <c r="D128" s="1057"/>
      <c r="E128" s="1388"/>
      <c r="F128" s="1058"/>
      <c r="G128" s="594"/>
      <c r="H128" s="594"/>
    </row>
    <row r="129" spans="1:8" s="99" customFormat="1">
      <c r="A129" s="1054"/>
      <c r="B129" s="1055"/>
      <c r="C129" s="1056"/>
      <c r="D129" s="1057"/>
      <c r="E129" s="1388"/>
      <c r="F129" s="1058"/>
      <c r="G129" s="594"/>
      <c r="H129" s="594"/>
    </row>
    <row r="130" spans="1:8" s="98" customFormat="1" ht="90">
      <c r="A130" s="433">
        <f>A126+0.01</f>
        <v>6.1499999999999968</v>
      </c>
      <c r="B130" s="1047" t="s">
        <v>1106</v>
      </c>
      <c r="C130" s="1004"/>
      <c r="D130" s="39"/>
      <c r="E130" s="1256"/>
      <c r="F130" s="1048"/>
      <c r="G130" s="1049"/>
    </row>
    <row r="131" spans="1:8" s="98" customFormat="1" ht="15">
      <c r="A131" s="9"/>
      <c r="B131" s="1032" t="s">
        <v>1096</v>
      </c>
      <c r="C131" s="1028" t="s">
        <v>6</v>
      </c>
      <c r="D131" s="39">
        <v>2</v>
      </c>
      <c r="E131" s="1478"/>
      <c r="F131" s="445">
        <f>D131*E131</f>
        <v>0</v>
      </c>
      <c r="G131" s="1031"/>
    </row>
    <row r="132" spans="1:8" s="98" customFormat="1" ht="15">
      <c r="A132" s="9"/>
      <c r="B132" s="1032" t="s">
        <v>1097</v>
      </c>
      <c r="C132" s="1028" t="s">
        <v>6</v>
      </c>
      <c r="D132" s="39">
        <v>10</v>
      </c>
      <c r="E132" s="1478"/>
      <c r="F132" s="445">
        <f>D132*E132</f>
        <v>0</v>
      </c>
      <c r="G132" s="1031"/>
    </row>
    <row r="133" spans="1:8" s="98" customFormat="1" ht="15">
      <c r="A133" s="9"/>
      <c r="B133" s="1032" t="s">
        <v>1098</v>
      </c>
      <c r="C133" s="1028" t="s">
        <v>6</v>
      </c>
      <c r="D133" s="39">
        <v>6</v>
      </c>
      <c r="E133" s="1478"/>
      <c r="F133" s="445">
        <f>D133*E133</f>
        <v>0</v>
      </c>
      <c r="G133" s="1031"/>
    </row>
    <row r="134" spans="1:8" s="1046" customFormat="1">
      <c r="A134" s="1033"/>
      <c r="B134" s="1050"/>
      <c r="C134" s="1051"/>
      <c r="D134" s="1052"/>
      <c r="E134" s="1386"/>
      <c r="F134" s="1052"/>
      <c r="G134" s="1053"/>
    </row>
    <row r="135" spans="1:8" s="1046" customFormat="1">
      <c r="A135" s="1033"/>
      <c r="B135" s="1050"/>
      <c r="C135" s="1051"/>
      <c r="D135" s="1052"/>
      <c r="E135" s="1386"/>
      <c r="F135" s="1052">
        <f>SUM(F11:F123)*0.02</f>
        <v>0</v>
      </c>
      <c r="G135" s="1053"/>
    </row>
    <row r="136" spans="1:8" s="99" customFormat="1" ht="60">
      <c r="A136" s="433">
        <f>A130+0.01</f>
        <v>6.1599999999999966</v>
      </c>
      <c r="B136" s="576" t="s">
        <v>1157</v>
      </c>
      <c r="C136" s="1004"/>
      <c r="D136" s="39"/>
      <c r="E136" s="1256"/>
      <c r="F136" s="530"/>
      <c r="G136" s="594"/>
      <c r="H136" s="594"/>
    </row>
    <row r="137" spans="1:8" s="99" customFormat="1" ht="30">
      <c r="A137" s="9"/>
      <c r="B137" s="576" t="s">
        <v>1158</v>
      </c>
      <c r="C137" s="1004" t="s">
        <v>5</v>
      </c>
      <c r="D137" s="1005">
        <v>13</v>
      </c>
      <c r="E137" s="1455"/>
      <c r="F137" s="530">
        <f t="shared" ref="F137" si="6">E137*D137</f>
        <v>0</v>
      </c>
      <c r="G137" s="594"/>
      <c r="H137" s="594"/>
    </row>
    <row r="138" spans="1:8" s="99" customFormat="1">
      <c r="A138" s="1054"/>
      <c r="B138" s="1055"/>
      <c r="C138" s="1056"/>
      <c r="D138" s="1057"/>
      <c r="E138" s="1388"/>
      <c r="F138" s="1058"/>
      <c r="G138" s="594"/>
      <c r="H138" s="594"/>
    </row>
    <row r="139" spans="1:8" s="1046" customFormat="1">
      <c r="A139" s="1040"/>
      <c r="B139" s="1041"/>
      <c r="C139" s="1042"/>
      <c r="D139" s="1043"/>
      <c r="E139" s="1387"/>
      <c r="F139" s="1044"/>
      <c r="G139" s="1045"/>
      <c r="H139" s="1045"/>
    </row>
    <row r="140" spans="1:8" s="99" customFormat="1" ht="240">
      <c r="A140" s="433">
        <f>A136+0.01</f>
        <v>6.1699999999999964</v>
      </c>
      <c r="B140" s="576" t="s">
        <v>818</v>
      </c>
      <c r="C140" s="1004"/>
      <c r="D140" s="39"/>
      <c r="E140" s="1256"/>
      <c r="F140" s="530"/>
      <c r="G140" s="594"/>
      <c r="H140" s="594"/>
    </row>
    <row r="141" spans="1:8" s="99" customFormat="1" ht="15">
      <c r="A141" s="590"/>
      <c r="B141" s="576" t="s">
        <v>1112</v>
      </c>
      <c r="C141" s="1004" t="s">
        <v>22</v>
      </c>
      <c r="D141" s="1005">
        <v>4</v>
      </c>
      <c r="E141" s="1478"/>
      <c r="F141" s="530">
        <f t="shared" ref="F141:F144" si="7">D141*E141</f>
        <v>0</v>
      </c>
      <c r="G141" s="594"/>
      <c r="H141" s="594"/>
    </row>
    <row r="142" spans="1:8" s="99" customFormat="1" ht="15">
      <c r="A142" s="590"/>
      <c r="B142" s="576" t="s">
        <v>1113</v>
      </c>
      <c r="C142" s="1004" t="s">
        <v>22</v>
      </c>
      <c r="D142" s="1005">
        <v>9</v>
      </c>
      <c r="E142" s="1478"/>
      <c r="F142" s="530">
        <f t="shared" si="7"/>
        <v>0</v>
      </c>
      <c r="G142" s="594"/>
      <c r="H142" s="594"/>
    </row>
    <row r="143" spans="1:8" s="99" customFormat="1" ht="15">
      <c r="A143" s="590"/>
      <c r="B143" s="576" t="s">
        <v>1114</v>
      </c>
      <c r="C143" s="1004" t="s">
        <v>22</v>
      </c>
      <c r="D143" s="1005">
        <v>2</v>
      </c>
      <c r="E143" s="1478"/>
      <c r="F143" s="530">
        <f t="shared" si="7"/>
        <v>0</v>
      </c>
      <c r="G143" s="594"/>
      <c r="H143" s="594"/>
    </row>
    <row r="144" spans="1:8" s="99" customFormat="1" ht="15">
      <c r="A144" s="590"/>
      <c r="B144" s="576" t="s">
        <v>1115</v>
      </c>
      <c r="C144" s="1004" t="s">
        <v>22</v>
      </c>
      <c r="D144" s="1005">
        <v>10</v>
      </c>
      <c r="E144" s="1478"/>
      <c r="F144" s="530">
        <f t="shared" si="7"/>
        <v>0</v>
      </c>
      <c r="G144" s="594"/>
      <c r="H144" s="594"/>
    </row>
    <row r="145" spans="1:11" s="99" customFormat="1">
      <c r="A145" s="1059"/>
      <c r="B145" s="1060"/>
      <c r="C145" s="1056"/>
      <c r="D145" s="1057"/>
      <c r="E145" s="1388"/>
      <c r="F145" s="1058"/>
      <c r="G145" s="594"/>
      <c r="H145" s="594"/>
    </row>
    <row r="146" spans="1:11" s="99" customFormat="1">
      <c r="A146" s="1059"/>
      <c r="B146" s="1055"/>
      <c r="C146" s="1061"/>
      <c r="D146" s="1057"/>
      <c r="E146" s="1388"/>
      <c r="F146" s="1058"/>
      <c r="G146" s="1062"/>
      <c r="H146" s="594"/>
      <c r="I146" s="594"/>
    </row>
    <row r="147" spans="1:11" s="99" customFormat="1" ht="30">
      <c r="A147" s="433">
        <f>A140+0.01</f>
        <v>6.1799999999999962</v>
      </c>
      <c r="B147" s="576" t="s">
        <v>820</v>
      </c>
      <c r="C147" s="1004"/>
      <c r="D147" s="39"/>
      <c r="E147" s="1256"/>
      <c r="F147" s="530"/>
      <c r="G147" s="594"/>
      <c r="H147" s="594"/>
    </row>
    <row r="148" spans="1:11" s="99" customFormat="1" ht="15">
      <c r="A148" s="590"/>
      <c r="B148" s="576" t="s">
        <v>1112</v>
      </c>
      <c r="C148" s="1004" t="s">
        <v>22</v>
      </c>
      <c r="D148" s="1005">
        <v>23</v>
      </c>
      <c r="E148" s="1478"/>
      <c r="F148" s="530">
        <f t="shared" ref="F148:F151" si="8">D148*E148</f>
        <v>0</v>
      </c>
      <c r="G148" s="594"/>
      <c r="H148" s="594"/>
      <c r="J148" s="2">
        <v>1.41</v>
      </c>
      <c r="K148" s="672">
        <f t="shared" ref="K148:K151" si="9">D148*J148</f>
        <v>32.43</v>
      </c>
    </row>
    <row r="149" spans="1:11" s="99" customFormat="1" ht="15">
      <c r="A149" s="590"/>
      <c r="B149" s="576" t="s">
        <v>1113</v>
      </c>
      <c r="C149" s="1004" t="s">
        <v>22</v>
      </c>
      <c r="D149" s="1005">
        <v>82</v>
      </c>
      <c r="E149" s="1478"/>
      <c r="F149" s="530">
        <f t="shared" si="8"/>
        <v>0</v>
      </c>
      <c r="G149" s="594"/>
      <c r="H149" s="594"/>
      <c r="J149" s="2">
        <v>2.02</v>
      </c>
      <c r="K149" s="672">
        <f t="shared" si="9"/>
        <v>165.64000000000001</v>
      </c>
    </row>
    <row r="150" spans="1:11" s="99" customFormat="1" ht="15">
      <c r="A150" s="590"/>
      <c r="B150" s="576" t="s">
        <v>1114</v>
      </c>
      <c r="C150" s="1004" t="s">
        <v>22</v>
      </c>
      <c r="D150" s="1005">
        <v>8</v>
      </c>
      <c r="E150" s="1478"/>
      <c r="F150" s="530">
        <f t="shared" si="8"/>
        <v>0</v>
      </c>
      <c r="G150" s="594"/>
      <c r="H150" s="594"/>
      <c r="J150" s="2">
        <v>2.56</v>
      </c>
      <c r="K150" s="672">
        <f t="shared" si="9"/>
        <v>20.48</v>
      </c>
    </row>
    <row r="151" spans="1:11" s="99" customFormat="1" ht="15">
      <c r="A151" s="590"/>
      <c r="B151" s="576" t="s">
        <v>1115</v>
      </c>
      <c r="C151" s="1004" t="s">
        <v>22</v>
      </c>
      <c r="D151" s="1005">
        <v>74</v>
      </c>
      <c r="E151" s="1478"/>
      <c r="F151" s="530">
        <f>SUM(F10:F147)*0.01</f>
        <v>0</v>
      </c>
      <c r="G151" s="594"/>
      <c r="H151" s="594"/>
      <c r="J151" s="2">
        <v>3.18</v>
      </c>
      <c r="K151" s="672">
        <f t="shared" si="9"/>
        <v>235.32000000000002</v>
      </c>
    </row>
    <row r="152" spans="1:11" s="99" customFormat="1">
      <c r="A152" s="1059"/>
      <c r="B152" s="1060"/>
      <c r="C152" s="1056"/>
      <c r="D152" s="1057"/>
      <c r="E152" s="1388"/>
      <c r="F152" s="1058"/>
      <c r="G152" s="594"/>
      <c r="H152" s="594"/>
    </row>
    <row r="153" spans="1:11" s="99" customFormat="1">
      <c r="A153" s="1054"/>
      <c r="B153" s="1055"/>
      <c r="C153" s="1061"/>
      <c r="D153" s="1057"/>
      <c r="E153" s="1388"/>
      <c r="F153" s="1058"/>
      <c r="G153" s="1062"/>
      <c r="H153" s="594"/>
      <c r="I153" s="594"/>
    </row>
    <row r="154" spans="1:11" s="99" customFormat="1" ht="30">
      <c r="A154" s="433">
        <f>A147+0.01</f>
        <v>6.1899999999999959</v>
      </c>
      <c r="B154" s="576" t="s">
        <v>255</v>
      </c>
      <c r="C154" s="1004"/>
      <c r="D154" s="39"/>
      <c r="E154" s="1256"/>
      <c r="F154" s="530">
        <f>SUM(F10:F147)*0.02</f>
        <v>0</v>
      </c>
      <c r="G154" s="594"/>
      <c r="H154" s="594"/>
    </row>
    <row r="155" spans="1:11" s="568" customFormat="1">
      <c r="A155" s="595"/>
      <c r="B155" s="596" t="s">
        <v>256</v>
      </c>
      <c r="C155" s="1063"/>
      <c r="D155" s="1064"/>
      <c r="E155" s="1389"/>
      <c r="F155" s="1065"/>
      <c r="G155" s="600"/>
      <c r="H155" s="600"/>
    </row>
    <row r="156" spans="1:11" s="568" customFormat="1">
      <c r="A156" s="595"/>
      <c r="B156" s="596" t="s">
        <v>257</v>
      </c>
      <c r="C156" s="1063"/>
      <c r="D156" s="1064"/>
      <c r="E156" s="1389"/>
      <c r="F156" s="1065"/>
      <c r="G156" s="600"/>
      <c r="H156" s="600"/>
    </row>
    <row r="157" spans="1:11" s="568" customFormat="1">
      <c r="A157" s="595"/>
      <c r="B157" s="596" t="s">
        <v>258</v>
      </c>
      <c r="C157" s="1063"/>
      <c r="D157" s="1064"/>
      <c r="E157" s="1389"/>
      <c r="F157" s="1065"/>
      <c r="G157" s="600"/>
      <c r="H157" s="600"/>
    </row>
    <row r="158" spans="1:11" s="568" customFormat="1">
      <c r="A158" s="595"/>
      <c r="B158" s="596" t="s">
        <v>259</v>
      </c>
      <c r="C158" s="1063"/>
      <c r="D158" s="1064"/>
      <c r="E158" s="1389"/>
      <c r="F158" s="1065"/>
      <c r="G158" s="600"/>
      <c r="H158" s="600"/>
    </row>
    <row r="159" spans="1:11" s="568" customFormat="1">
      <c r="A159" s="595"/>
      <c r="B159" s="596" t="s">
        <v>260</v>
      </c>
      <c r="C159" s="1063"/>
      <c r="D159" s="1064"/>
      <c r="E159" s="1389"/>
      <c r="F159" s="1065"/>
      <c r="G159" s="600"/>
      <c r="H159" s="600"/>
    </row>
    <row r="160" spans="1:11" s="568" customFormat="1">
      <c r="A160" s="595"/>
      <c r="B160" s="596" t="s">
        <v>261</v>
      </c>
      <c r="C160" s="1063"/>
      <c r="D160" s="1064"/>
      <c r="E160" s="1389"/>
      <c r="F160" s="1065"/>
      <c r="G160" s="600"/>
      <c r="H160" s="600"/>
    </row>
    <row r="161" spans="1:9" s="568" customFormat="1">
      <c r="A161" s="595"/>
      <c r="B161" s="596" t="s">
        <v>262</v>
      </c>
      <c r="C161" s="1063"/>
      <c r="D161" s="1064"/>
      <c r="E161" s="1389"/>
      <c r="F161" s="1065"/>
      <c r="G161" s="600"/>
      <c r="H161" s="600"/>
    </row>
    <row r="162" spans="1:9" s="568" customFormat="1">
      <c r="A162" s="595"/>
      <c r="B162" s="596" t="s">
        <v>263</v>
      </c>
      <c r="C162" s="1063"/>
      <c r="D162" s="1064"/>
      <c r="E162" s="1389"/>
      <c r="F162" s="1065"/>
      <c r="G162" s="600"/>
      <c r="H162" s="600"/>
    </row>
    <row r="163" spans="1:9" s="568" customFormat="1">
      <c r="A163" s="595"/>
      <c r="B163" s="596" t="s">
        <v>264</v>
      </c>
      <c r="C163" s="1063"/>
      <c r="D163" s="1064"/>
      <c r="E163" s="1389"/>
      <c r="F163" s="1065"/>
      <c r="G163" s="600"/>
      <c r="H163" s="600"/>
    </row>
    <row r="164" spans="1:9" s="568" customFormat="1">
      <c r="A164" s="601"/>
      <c r="B164" s="602" t="s">
        <v>265</v>
      </c>
      <c r="C164" s="1066"/>
      <c r="D164" s="1067"/>
      <c r="E164" s="1390"/>
      <c r="F164" s="1068"/>
      <c r="G164" s="606"/>
      <c r="H164" s="606"/>
    </row>
    <row r="165" spans="1:9">
      <c r="A165" s="433"/>
      <c r="B165" s="581"/>
      <c r="C165" s="1023" t="s">
        <v>29</v>
      </c>
      <c r="D165" s="629">
        <v>14680</v>
      </c>
      <c r="E165" s="1479"/>
      <c r="F165" s="530">
        <f t="shared" ref="F165" si="10">E165*D165</f>
        <v>0</v>
      </c>
      <c r="G165" s="428"/>
      <c r="H165" s="607"/>
      <c r="I165" s="608"/>
    </row>
    <row r="166" spans="1:9" s="589" customFormat="1">
      <c r="A166" s="651"/>
      <c r="B166" s="609"/>
      <c r="C166" s="1024"/>
      <c r="D166" s="611"/>
      <c r="E166" s="1375"/>
      <c r="F166" s="587"/>
      <c r="H166" s="613"/>
      <c r="I166" s="614"/>
    </row>
    <row r="167" spans="1:9" s="589" customFormat="1">
      <c r="A167" s="651"/>
      <c r="B167" s="609"/>
      <c r="C167" s="1024"/>
      <c r="D167" s="611"/>
      <c r="E167" s="1375"/>
      <c r="F167" s="587"/>
      <c r="H167" s="615"/>
      <c r="I167" s="614"/>
    </row>
    <row r="168" spans="1:9" s="568" customFormat="1">
      <c r="A168" s="616">
        <f>A154+0.01</f>
        <v>6.1999999999999957</v>
      </c>
      <c r="B168" s="617" t="s">
        <v>266</v>
      </c>
      <c r="C168" s="1069"/>
      <c r="D168" s="1070"/>
      <c r="E168" s="1391"/>
      <c r="F168" s="1071"/>
      <c r="G168" s="621"/>
      <c r="H168" s="621"/>
    </row>
    <row r="169" spans="1:9" s="568" customFormat="1">
      <c r="A169" s="622"/>
      <c r="B169" s="596" t="s">
        <v>267</v>
      </c>
      <c r="C169" s="1063"/>
      <c r="D169" s="1064"/>
      <c r="E169" s="1389"/>
      <c r="F169" s="1065"/>
      <c r="G169" s="600"/>
      <c r="H169" s="600"/>
    </row>
    <row r="170" spans="1:9" s="568" customFormat="1">
      <c r="A170" s="622"/>
      <c r="B170" s="596" t="s">
        <v>268</v>
      </c>
      <c r="C170" s="1063"/>
      <c r="D170" s="1064"/>
      <c r="E170" s="1389"/>
      <c r="F170" s="1065"/>
      <c r="G170" s="600"/>
      <c r="H170" s="600"/>
    </row>
    <row r="171" spans="1:9" s="568" customFormat="1">
      <c r="A171" s="622"/>
      <c r="B171" s="596" t="s">
        <v>269</v>
      </c>
      <c r="C171" s="1063"/>
      <c r="D171" s="1064"/>
      <c r="E171" s="1389"/>
      <c r="F171" s="1065"/>
      <c r="G171" s="600"/>
      <c r="H171" s="600"/>
    </row>
    <row r="172" spans="1:9" s="568" customFormat="1">
      <c r="A172" s="622"/>
      <c r="B172" s="596" t="s">
        <v>270</v>
      </c>
      <c r="C172" s="1063"/>
      <c r="D172" s="1064"/>
      <c r="E172" s="1389"/>
      <c r="F172" s="1065"/>
      <c r="G172" s="600"/>
      <c r="H172" s="600"/>
    </row>
    <row r="173" spans="1:9" s="568" customFormat="1">
      <c r="A173" s="622"/>
      <c r="B173" s="596" t="s">
        <v>271</v>
      </c>
      <c r="C173" s="1063"/>
      <c r="D173" s="1064"/>
      <c r="E173" s="1389"/>
      <c r="F173" s="1065"/>
      <c r="G173" s="600"/>
      <c r="H173" s="600"/>
    </row>
    <row r="174" spans="1:9" s="568" customFormat="1">
      <c r="A174" s="622"/>
      <c r="B174" s="596" t="s">
        <v>272</v>
      </c>
      <c r="C174" s="1063"/>
      <c r="D174" s="1064"/>
      <c r="E174" s="1389"/>
      <c r="F174" s="1065"/>
      <c r="G174" s="600"/>
      <c r="H174" s="600"/>
    </row>
    <row r="175" spans="1:9" s="568" customFormat="1">
      <c r="A175" s="622"/>
      <c r="B175" s="623" t="s">
        <v>821</v>
      </c>
      <c r="C175" s="1063"/>
      <c r="D175" s="1064"/>
      <c r="E175" s="1389"/>
      <c r="F175" s="1065"/>
      <c r="G175" s="600"/>
      <c r="H175" s="600"/>
    </row>
    <row r="176" spans="1:9" s="568" customFormat="1">
      <c r="A176" s="622"/>
      <c r="B176" s="624" t="s">
        <v>822</v>
      </c>
      <c r="C176" s="1063"/>
      <c r="D176" s="1064"/>
      <c r="E176" s="1389"/>
      <c r="F176" s="1065"/>
      <c r="G176" s="600"/>
      <c r="H176" s="600"/>
    </row>
    <row r="177" spans="1:9" s="568" customFormat="1">
      <c r="A177" s="622"/>
      <c r="B177" s="596" t="s">
        <v>274</v>
      </c>
      <c r="C177" s="1063"/>
      <c r="D177" s="1064"/>
      <c r="E177" s="1389"/>
      <c r="F177" s="1065"/>
      <c r="G177" s="600"/>
      <c r="H177" s="600"/>
    </row>
    <row r="178" spans="1:9" s="568" customFormat="1">
      <c r="A178" s="622"/>
      <c r="B178" s="596" t="s">
        <v>275</v>
      </c>
      <c r="C178" s="1063"/>
      <c r="D178" s="1064"/>
      <c r="E178" s="1389"/>
      <c r="F178" s="1065"/>
      <c r="G178" s="600"/>
      <c r="H178" s="600"/>
    </row>
    <row r="179" spans="1:9" s="568" customFormat="1">
      <c r="A179" s="622"/>
      <c r="B179" s="596" t="s">
        <v>276</v>
      </c>
      <c r="C179" s="1063"/>
      <c r="D179" s="1064"/>
      <c r="E179" s="1389"/>
      <c r="F179" s="1065"/>
      <c r="G179" s="600"/>
      <c r="H179" s="600"/>
    </row>
    <row r="180" spans="1:9" s="568" customFormat="1">
      <c r="A180" s="625"/>
      <c r="B180" s="602" t="s">
        <v>277</v>
      </c>
      <c r="C180" s="1066"/>
      <c r="D180" s="1067"/>
      <c r="E180" s="1390"/>
      <c r="F180" s="1068"/>
      <c r="G180" s="606"/>
      <c r="H180" s="606"/>
    </row>
    <row r="181" spans="1:9">
      <c r="A181" s="433"/>
      <c r="B181" s="581"/>
      <c r="C181" s="1023" t="s">
        <v>30</v>
      </c>
      <c r="D181" s="629">
        <v>890</v>
      </c>
      <c r="E181" s="1479"/>
      <c r="F181" s="530">
        <f t="shared" ref="F181" si="11">E181*D181</f>
        <v>0</v>
      </c>
      <c r="G181" s="428"/>
      <c r="H181" s="607"/>
      <c r="I181" s="608"/>
    </row>
    <row r="182" spans="1:9" s="589" customFormat="1">
      <c r="A182" s="651"/>
      <c r="B182" s="609"/>
      <c r="C182" s="1024"/>
      <c r="D182" s="611"/>
      <c r="E182" s="1392"/>
      <c r="F182" s="1072">
        <f>SUM(F6:F178)*0.01</f>
        <v>0</v>
      </c>
      <c r="H182" s="615"/>
    </row>
    <row r="183" spans="1:9" s="589" customFormat="1">
      <c r="A183" s="651"/>
      <c r="B183" s="609"/>
      <c r="C183" s="1024"/>
      <c r="D183" s="611"/>
      <c r="E183" s="1375"/>
      <c r="F183" s="587"/>
      <c r="H183" s="613"/>
    </row>
    <row r="184" spans="1:9" s="568" customFormat="1" ht="135">
      <c r="A184" s="1006">
        <f>A168+0.01</f>
        <v>6.2099999999999955</v>
      </c>
      <c r="B184" s="1073" t="s">
        <v>823</v>
      </c>
      <c r="C184" s="1069"/>
      <c r="D184" s="1070"/>
      <c r="E184" s="1391"/>
      <c r="F184" s="1071"/>
      <c r="G184" s="621"/>
      <c r="H184" s="621"/>
    </row>
    <row r="185" spans="1:9" s="568" customFormat="1">
      <c r="A185" s="622"/>
      <c r="B185" s="596" t="s">
        <v>274</v>
      </c>
      <c r="C185" s="1063"/>
      <c r="D185" s="1064"/>
      <c r="E185" s="1389"/>
      <c r="F185" s="1065">
        <f>SUM(F9:H178)*0.02</f>
        <v>0</v>
      </c>
      <c r="G185" s="600"/>
      <c r="H185" s="600"/>
    </row>
    <row r="186" spans="1:9" s="568" customFormat="1">
      <c r="A186" s="622"/>
      <c r="B186" s="596" t="s">
        <v>824</v>
      </c>
      <c r="C186" s="1063"/>
      <c r="D186" s="1064"/>
      <c r="E186" s="1389"/>
      <c r="F186" s="1065"/>
      <c r="G186" s="600"/>
      <c r="H186" s="600"/>
    </row>
    <row r="187" spans="1:9" s="568" customFormat="1">
      <c r="A187" s="622"/>
      <c r="B187" s="596" t="s">
        <v>825</v>
      </c>
      <c r="C187" s="1063"/>
      <c r="D187" s="1064"/>
      <c r="E187" s="1389"/>
      <c r="F187" s="1065"/>
      <c r="G187" s="600"/>
      <c r="H187" s="600"/>
    </row>
    <row r="188" spans="1:9" s="568" customFormat="1">
      <c r="A188" s="625"/>
      <c r="B188" s="602" t="s">
        <v>277</v>
      </c>
      <c r="C188" s="1066"/>
      <c r="D188" s="1067"/>
      <c r="E188" s="1390"/>
      <c r="F188" s="1068"/>
      <c r="G188" s="606"/>
      <c r="H188" s="606"/>
    </row>
    <row r="189" spans="1:9">
      <c r="A189" s="433"/>
      <c r="B189" s="581"/>
      <c r="C189" s="1023" t="s">
        <v>30</v>
      </c>
      <c r="D189" s="629">
        <v>93</v>
      </c>
      <c r="E189" s="1479"/>
      <c r="F189" s="530">
        <f t="shared" ref="F189" si="12">E189*D189</f>
        <v>0</v>
      </c>
      <c r="G189" s="428"/>
      <c r="H189" s="607"/>
      <c r="I189" s="608"/>
    </row>
    <row r="190" spans="1:9" s="589" customFormat="1">
      <c r="A190" s="651"/>
      <c r="B190" s="609"/>
      <c r="C190" s="1024"/>
      <c r="D190" s="611"/>
      <c r="E190" s="1392"/>
      <c r="F190" s="1072"/>
      <c r="H190" s="615"/>
    </row>
    <row r="191" spans="1:9" s="589" customFormat="1">
      <c r="A191" s="651"/>
      <c r="B191" s="609"/>
      <c r="C191" s="1024"/>
      <c r="D191" s="611"/>
      <c r="E191" s="1375"/>
      <c r="F191" s="587"/>
      <c r="H191" s="613"/>
    </row>
    <row r="192" spans="1:9" s="2" customFormat="1">
      <c r="A192" s="219">
        <f>A184+0.01</f>
        <v>6.2199999999999953</v>
      </c>
      <c r="B192" s="331" t="s">
        <v>63</v>
      </c>
      <c r="C192" s="552"/>
      <c r="D192" s="525"/>
      <c r="E192" s="1342"/>
      <c r="F192" s="525"/>
    </row>
    <row r="193" spans="1:8" s="2" customFormat="1" ht="30">
      <c r="A193" s="332"/>
      <c r="B193" s="333" t="s">
        <v>64</v>
      </c>
      <c r="C193" s="552"/>
      <c r="D193" s="525"/>
      <c r="E193" s="1342"/>
      <c r="F193" s="525"/>
    </row>
    <row r="194" spans="1:8" s="2" customFormat="1" ht="60">
      <c r="A194" s="332"/>
      <c r="B194" s="333" t="s">
        <v>65</v>
      </c>
      <c r="C194" s="552"/>
      <c r="D194" s="525"/>
      <c r="E194" s="1342"/>
      <c r="F194" s="525"/>
    </row>
    <row r="195" spans="1:8" s="2" customFormat="1" ht="45">
      <c r="A195" s="332"/>
      <c r="B195" s="333" t="s">
        <v>66</v>
      </c>
      <c r="C195" s="552"/>
      <c r="D195" s="525"/>
      <c r="E195" s="1342"/>
      <c r="F195" s="525"/>
    </row>
    <row r="196" spans="1:8" s="2" customFormat="1" ht="30">
      <c r="A196" s="332"/>
      <c r="B196" s="333" t="s">
        <v>67</v>
      </c>
      <c r="C196" s="552"/>
      <c r="D196" s="525"/>
      <c r="E196" s="1342"/>
      <c r="F196" s="525"/>
    </row>
    <row r="197" spans="1:8" s="2" customFormat="1" ht="45">
      <c r="A197" s="332"/>
      <c r="B197" s="1074" t="s">
        <v>68</v>
      </c>
      <c r="C197" s="552"/>
      <c r="D197" s="525"/>
      <c r="E197" s="1342"/>
      <c r="F197" s="525"/>
    </row>
    <row r="198" spans="1:8" s="2" customFormat="1" ht="30">
      <c r="A198" s="332"/>
      <c r="B198" s="333" t="s">
        <v>69</v>
      </c>
      <c r="C198" s="552"/>
      <c r="D198" s="525"/>
      <c r="E198" s="1342"/>
      <c r="F198" s="525"/>
    </row>
    <row r="199" spans="1:8" s="2" customFormat="1" ht="45">
      <c r="A199" s="332"/>
      <c r="B199" s="335" t="s">
        <v>71</v>
      </c>
      <c r="C199" s="204" t="s">
        <v>72</v>
      </c>
      <c r="D199" s="1075"/>
      <c r="E199" s="1393"/>
      <c r="F199" s="525"/>
      <c r="H199" s="221"/>
    </row>
    <row r="200" spans="1:8" s="2" customFormat="1" ht="60">
      <c r="A200" s="332"/>
      <c r="B200" s="1076" t="s">
        <v>1159</v>
      </c>
      <c r="C200" s="204">
        <v>4</v>
      </c>
      <c r="D200" s="1077"/>
      <c r="E200" s="1394"/>
      <c r="F200" s="525"/>
    </row>
    <row r="201" spans="1:8" s="2" customFormat="1" ht="60">
      <c r="A201" s="332"/>
      <c r="B201" s="1076" t="s">
        <v>1160</v>
      </c>
      <c r="C201" s="204">
        <v>6</v>
      </c>
      <c r="D201" s="1077"/>
      <c r="E201" s="1394"/>
      <c r="F201" s="525"/>
    </row>
    <row r="202" spans="1:8" s="2" customFormat="1" ht="60">
      <c r="A202" s="332"/>
      <c r="B202" s="1076" t="s">
        <v>1161</v>
      </c>
      <c r="C202" s="204">
        <v>2</v>
      </c>
      <c r="D202" s="1077"/>
      <c r="E202" s="1394"/>
      <c r="F202" s="525"/>
    </row>
    <row r="203" spans="1:8" s="2" customFormat="1" ht="60">
      <c r="A203" s="332"/>
      <c r="B203" s="1076" t="s">
        <v>1162</v>
      </c>
      <c r="C203" s="204">
        <v>1</v>
      </c>
      <c r="D203" s="1077"/>
      <c r="E203" s="1394"/>
      <c r="F203" s="525"/>
    </row>
    <row r="204" spans="1:8" s="2" customFormat="1" ht="60">
      <c r="A204" s="332"/>
      <c r="B204" s="1076" t="s">
        <v>1163</v>
      </c>
      <c r="C204" s="204">
        <v>1</v>
      </c>
      <c r="D204" s="1077"/>
      <c r="E204" s="1394"/>
      <c r="F204" s="525"/>
    </row>
    <row r="205" spans="1:8" s="2" customFormat="1" ht="60">
      <c r="A205" s="332"/>
      <c r="B205" s="1076" t="s">
        <v>1164</v>
      </c>
      <c r="C205" s="204">
        <v>1</v>
      </c>
      <c r="D205" s="1077"/>
      <c r="E205" s="1394"/>
      <c r="F205" s="525"/>
    </row>
    <row r="206" spans="1:8" s="2" customFormat="1" ht="60">
      <c r="A206" s="332"/>
      <c r="B206" s="1076" t="s">
        <v>1165</v>
      </c>
      <c r="C206" s="204">
        <v>7</v>
      </c>
      <c r="D206" s="1077"/>
      <c r="E206" s="1394"/>
      <c r="F206" s="525"/>
    </row>
    <row r="207" spans="1:8" s="18" customFormat="1" ht="15">
      <c r="A207" s="127"/>
      <c r="B207" s="222" t="s">
        <v>6</v>
      </c>
      <c r="C207" s="1078"/>
      <c r="D207" s="1079">
        <v>1</v>
      </c>
      <c r="E207" s="1459"/>
      <c r="F207" s="530">
        <f t="shared" ref="F207" si="13">E207*D207</f>
        <v>0</v>
      </c>
    </row>
    <row r="208" spans="1:8" s="18" customFormat="1">
      <c r="A208" s="123"/>
      <c r="C208" s="1080"/>
      <c r="D208" s="25"/>
      <c r="E208" s="1209"/>
      <c r="F208" s="1081"/>
    </row>
    <row r="209" spans="1:10" s="18" customFormat="1">
      <c r="A209" s="123"/>
      <c r="C209" s="1080"/>
      <c r="D209" s="25"/>
      <c r="E209" s="1209"/>
      <c r="F209" s="1081"/>
    </row>
    <row r="210" spans="1:10" ht="45">
      <c r="A210" s="9">
        <f>A192+0.01</f>
        <v>6.2299999999999951</v>
      </c>
      <c r="B210" s="626" t="s">
        <v>827</v>
      </c>
      <c r="C210" s="1004"/>
      <c r="D210" s="1005"/>
      <c r="E210" s="1395"/>
      <c r="F210" s="1082"/>
      <c r="H210" s="81"/>
    </row>
    <row r="211" spans="1:10">
      <c r="A211" s="653"/>
      <c r="B211" s="582"/>
      <c r="C211" s="1004" t="s">
        <v>29</v>
      </c>
      <c r="D211" s="1005">
        <v>5250</v>
      </c>
      <c r="E211" s="1480"/>
      <c r="F211" s="530">
        <f t="shared" ref="F211" si="14">E211*D211</f>
        <v>0</v>
      </c>
      <c r="G211" s="91"/>
      <c r="H211" s="91"/>
    </row>
    <row r="212" spans="1:10" s="589" customFormat="1">
      <c r="A212" s="651"/>
      <c r="B212" s="609"/>
      <c r="C212" s="1024"/>
      <c r="D212" s="611"/>
      <c r="E212" s="1375"/>
      <c r="F212" s="587"/>
      <c r="H212" s="613"/>
    </row>
    <row r="213" spans="1:10" s="589" customFormat="1">
      <c r="A213" s="651"/>
      <c r="B213" s="609"/>
      <c r="C213" s="1024"/>
      <c r="D213" s="611"/>
      <c r="E213" s="1375"/>
      <c r="F213" s="587"/>
      <c r="H213" s="613"/>
    </row>
    <row r="214" spans="1:10" ht="15">
      <c r="A214" s="9">
        <f>A210+0.01</f>
        <v>6.2399999999999949</v>
      </c>
      <c r="B214" s="434" t="s">
        <v>279</v>
      </c>
      <c r="C214" s="1023"/>
      <c r="D214" s="629"/>
      <c r="E214" s="1331"/>
      <c r="F214" s="445"/>
      <c r="G214" s="430"/>
      <c r="H214" s="430"/>
    </row>
    <row r="215" spans="1:10">
      <c r="A215" s="433"/>
      <c r="B215" s="434"/>
      <c r="C215" s="1023" t="s">
        <v>6</v>
      </c>
      <c r="D215" s="629">
        <v>1</v>
      </c>
      <c r="E215" s="1479"/>
      <c r="F215" s="530">
        <f t="shared" ref="F215" si="15">E215*D215</f>
        <v>0</v>
      </c>
      <c r="G215" s="430"/>
      <c r="H215" s="430"/>
    </row>
    <row r="216" spans="1:10">
      <c r="A216" s="193"/>
      <c r="B216" s="101"/>
      <c r="C216" s="1083"/>
      <c r="D216" s="631"/>
      <c r="E216" s="1233"/>
      <c r="F216" s="100"/>
      <c r="G216" s="94"/>
      <c r="H216" s="94"/>
    </row>
    <row r="217" spans="1:10">
      <c r="A217" s="193"/>
      <c r="B217" s="101"/>
      <c r="C217" s="1083"/>
      <c r="D217" s="631"/>
      <c r="E217" s="1233"/>
      <c r="F217" s="100"/>
      <c r="G217" s="94"/>
      <c r="H217" s="94"/>
    </row>
    <row r="218" spans="1:10" ht="45">
      <c r="A218" s="433">
        <f>A214+0.01</f>
        <v>6.2499999999999947</v>
      </c>
      <c r="B218" s="1084" t="s">
        <v>828</v>
      </c>
      <c r="C218" s="1004"/>
      <c r="D218" s="1005"/>
      <c r="E218" s="1395"/>
      <c r="F218" s="1082"/>
      <c r="G218" s="436"/>
      <c r="H218" s="627"/>
      <c r="I218" s="91"/>
      <c r="J218" s="91"/>
    </row>
    <row r="219" spans="1:10">
      <c r="A219" s="433"/>
      <c r="B219" s="1047"/>
      <c r="C219" s="1023" t="s">
        <v>6</v>
      </c>
      <c r="D219" s="629">
        <v>1</v>
      </c>
      <c r="E219" s="1479"/>
      <c r="F219" s="530">
        <f t="shared" ref="F219" si="16">E219*D219</f>
        <v>0</v>
      </c>
      <c r="G219" s="435"/>
      <c r="H219" s="430"/>
      <c r="I219" s="91"/>
      <c r="J219" s="91"/>
    </row>
    <row r="220" spans="1:10">
      <c r="A220" s="193"/>
      <c r="B220" s="1085"/>
      <c r="C220" s="1086"/>
      <c r="D220" s="1087"/>
      <c r="E220" s="1211"/>
      <c r="F220" s="100"/>
      <c r="G220" s="635"/>
      <c r="H220" s="94"/>
      <c r="I220" s="91"/>
      <c r="J220" s="91"/>
    </row>
    <row r="221" spans="1:10">
      <c r="A221" s="193"/>
      <c r="B221" s="1085"/>
      <c r="C221" s="1086"/>
      <c r="D221" s="1087"/>
      <c r="E221" s="1211"/>
      <c r="F221" s="100"/>
      <c r="G221" s="635"/>
      <c r="H221" s="94"/>
      <c r="I221" s="91"/>
      <c r="J221" s="91"/>
    </row>
    <row r="222" spans="1:10" ht="60">
      <c r="A222" s="433">
        <f>A218+0.01</f>
        <v>6.2599999999999945</v>
      </c>
      <c r="B222" s="1084" t="s">
        <v>829</v>
      </c>
      <c r="C222" s="1004"/>
      <c r="D222" s="1005"/>
      <c r="E222" s="1395"/>
      <c r="F222" s="1082"/>
      <c r="G222" s="436"/>
      <c r="H222" s="627"/>
      <c r="I222" s="91"/>
      <c r="J222" s="91"/>
    </row>
    <row r="223" spans="1:10">
      <c r="A223" s="433"/>
      <c r="B223" s="1047"/>
      <c r="C223" s="1023" t="s">
        <v>6</v>
      </c>
      <c r="D223" s="629">
        <v>1</v>
      </c>
      <c r="E223" s="1479"/>
      <c r="F223" s="530">
        <f t="shared" ref="F223" si="17">E223*D223</f>
        <v>0</v>
      </c>
      <c r="G223" s="435"/>
      <c r="H223" s="430"/>
      <c r="I223" s="91"/>
      <c r="J223" s="91"/>
    </row>
    <row r="224" spans="1:10">
      <c r="A224" s="193"/>
      <c r="B224" s="1085"/>
      <c r="C224" s="1086"/>
      <c r="D224" s="1087"/>
      <c r="E224" s="1211"/>
      <c r="F224" s="100"/>
      <c r="G224" s="635"/>
      <c r="H224" s="94"/>
      <c r="I224" s="91"/>
      <c r="J224" s="91"/>
    </row>
    <row r="225" spans="1:10">
      <c r="A225" s="193"/>
      <c r="B225" s="1085"/>
      <c r="C225" s="1086"/>
      <c r="D225" s="1087"/>
      <c r="E225" s="1211"/>
      <c r="F225" s="100"/>
      <c r="G225" s="635"/>
      <c r="H225" s="94"/>
      <c r="I225" s="91"/>
      <c r="J225" s="91"/>
    </row>
    <row r="226" spans="1:10" ht="165">
      <c r="A226" s="433">
        <f>A222+0.01</f>
        <v>6.2699999999999942</v>
      </c>
      <c r="B226" s="1084" t="s">
        <v>830</v>
      </c>
      <c r="C226" s="1004"/>
      <c r="D226" s="1005"/>
      <c r="E226" s="1395"/>
      <c r="F226" s="1082"/>
      <c r="G226" s="436"/>
      <c r="H226" s="627"/>
      <c r="I226" s="91"/>
      <c r="J226" s="91"/>
    </row>
    <row r="227" spans="1:10">
      <c r="A227" s="433"/>
      <c r="B227" s="1047"/>
      <c r="C227" s="1023" t="s">
        <v>6</v>
      </c>
      <c r="D227" s="629">
        <v>1</v>
      </c>
      <c r="E227" s="1479"/>
      <c r="F227" s="530">
        <f t="shared" ref="F227" si="18">E227*D227</f>
        <v>0</v>
      </c>
      <c r="G227" s="435"/>
      <c r="H227" s="430"/>
      <c r="I227" s="91"/>
      <c r="J227" s="91"/>
    </row>
    <row r="228" spans="1:10">
      <c r="A228" s="193"/>
      <c r="B228" s="1085"/>
      <c r="C228" s="1086"/>
      <c r="D228" s="1087"/>
      <c r="E228" s="1211"/>
      <c r="F228" s="100"/>
      <c r="G228" s="635"/>
      <c r="H228" s="94"/>
      <c r="I228" s="91"/>
      <c r="J228" s="91"/>
    </row>
    <row r="229" spans="1:10">
      <c r="A229" s="193"/>
      <c r="B229" s="1085"/>
      <c r="C229" s="1086"/>
      <c r="D229" s="1087"/>
      <c r="E229" s="1211"/>
      <c r="F229" s="100"/>
      <c r="G229" s="635"/>
      <c r="H229" s="94"/>
      <c r="I229" s="91"/>
      <c r="J229" s="91"/>
    </row>
    <row r="230" spans="1:10" ht="90">
      <c r="A230" s="433">
        <f>A226+0.01</f>
        <v>6.279999999999994</v>
      </c>
      <c r="B230" s="1084" t="s">
        <v>831</v>
      </c>
      <c r="C230" s="1004"/>
      <c r="D230" s="1005"/>
      <c r="E230" s="1395"/>
      <c r="F230" s="1082"/>
      <c r="G230" s="436"/>
      <c r="H230" s="627"/>
      <c r="I230" s="91"/>
      <c r="J230" s="91"/>
    </row>
    <row r="231" spans="1:10">
      <c r="A231" s="433"/>
      <c r="B231" s="1047"/>
      <c r="C231" s="1023" t="s">
        <v>6</v>
      </c>
      <c r="D231" s="629">
        <v>1</v>
      </c>
      <c r="E231" s="1479"/>
      <c r="F231" s="530">
        <f t="shared" ref="F231" si="19">E231*D231</f>
        <v>0</v>
      </c>
      <c r="G231" s="435"/>
      <c r="H231" s="430"/>
      <c r="I231" s="91"/>
      <c r="J231" s="91"/>
    </row>
    <row r="232" spans="1:10">
      <c r="A232" s="193"/>
      <c r="B232" s="1085"/>
      <c r="C232" s="1086"/>
      <c r="D232" s="1087"/>
      <c r="E232" s="1211"/>
      <c r="F232" s="100"/>
      <c r="G232" s="635"/>
      <c r="H232" s="94"/>
      <c r="I232" s="91"/>
      <c r="J232" s="91"/>
    </row>
    <row r="233" spans="1:10">
      <c r="A233" s="193"/>
      <c r="B233" s="1085"/>
      <c r="C233" s="1086"/>
      <c r="D233" s="1087"/>
      <c r="E233" s="1211"/>
      <c r="F233" s="100"/>
      <c r="G233" s="635"/>
      <c r="H233" s="94"/>
      <c r="I233" s="91"/>
      <c r="J233" s="91"/>
    </row>
    <row r="234" spans="1:10" ht="60">
      <c r="A234" s="433">
        <f>A230+0.01</f>
        <v>6.2899999999999938</v>
      </c>
      <c r="B234" s="1084" t="s">
        <v>832</v>
      </c>
      <c r="C234" s="1004"/>
      <c r="D234" s="1005"/>
      <c r="E234" s="1395"/>
      <c r="F234" s="1082"/>
      <c r="G234" s="436"/>
      <c r="H234" s="627"/>
      <c r="I234" s="91"/>
      <c r="J234" s="91"/>
    </row>
    <row r="235" spans="1:10">
      <c r="A235" s="433"/>
      <c r="B235" s="1047"/>
      <c r="C235" s="1023" t="s">
        <v>6</v>
      </c>
      <c r="D235" s="629">
        <v>1</v>
      </c>
      <c r="E235" s="1479"/>
      <c r="F235" s="530">
        <f t="shared" ref="F235" si="20">E235*D235</f>
        <v>0</v>
      </c>
      <c r="G235" s="435"/>
      <c r="H235" s="430"/>
      <c r="I235" s="91"/>
      <c r="J235" s="91"/>
    </row>
    <row r="236" spans="1:10">
      <c r="A236" s="193"/>
      <c r="B236" s="1085"/>
      <c r="C236" s="1086"/>
      <c r="D236" s="1087"/>
      <c r="E236" s="1211"/>
      <c r="F236" s="100"/>
      <c r="G236" s="635"/>
      <c r="H236" s="94"/>
      <c r="I236" s="91"/>
      <c r="J236" s="91"/>
    </row>
    <row r="237" spans="1:10">
      <c r="A237" s="193"/>
      <c r="B237" s="1085"/>
      <c r="C237" s="1086"/>
      <c r="D237" s="1087"/>
      <c r="E237" s="1211"/>
      <c r="F237" s="100"/>
      <c r="G237" s="635"/>
      <c r="H237" s="94"/>
      <c r="I237" s="91"/>
      <c r="J237" s="91"/>
    </row>
    <row r="238" spans="1:10">
      <c r="A238" s="433">
        <f>A234+0.01</f>
        <v>6.2999999999999936</v>
      </c>
      <c r="B238" s="582" t="s">
        <v>833</v>
      </c>
      <c r="C238" s="1004"/>
      <c r="D238" s="1005"/>
      <c r="E238" s="1396"/>
      <c r="F238" s="1088"/>
      <c r="G238" s="428"/>
      <c r="H238" s="637"/>
    </row>
    <row r="239" spans="1:10" ht="15">
      <c r="A239" s="433"/>
      <c r="B239" s="638" t="s">
        <v>1166</v>
      </c>
      <c r="C239" s="1004" t="s">
        <v>6</v>
      </c>
      <c r="D239" s="1005">
        <v>19</v>
      </c>
      <c r="E239" s="1479"/>
      <c r="F239" s="530">
        <f t="shared" ref="F239:F241" si="21">E239*D239</f>
        <v>0</v>
      </c>
      <c r="G239" s="435"/>
      <c r="H239" s="430"/>
      <c r="I239" s="91"/>
      <c r="J239" s="91"/>
    </row>
    <row r="240" spans="1:10" ht="15">
      <c r="A240" s="433"/>
      <c r="B240" s="638" t="s">
        <v>1167</v>
      </c>
      <c r="C240" s="1004" t="s">
        <v>6</v>
      </c>
      <c r="D240" s="1005">
        <v>1</v>
      </c>
      <c r="E240" s="1479"/>
      <c r="F240" s="530">
        <f t="shared" si="21"/>
        <v>0</v>
      </c>
      <c r="G240" s="435"/>
      <c r="H240" s="430"/>
      <c r="I240" s="91"/>
      <c r="J240" s="91"/>
    </row>
    <row r="241" spans="1:10" ht="15">
      <c r="A241" s="433"/>
      <c r="B241" s="638" t="s">
        <v>1168</v>
      </c>
      <c r="C241" s="1004" t="s">
        <v>6</v>
      </c>
      <c r="D241" s="1005">
        <v>1</v>
      </c>
      <c r="E241" s="1479"/>
      <c r="F241" s="530">
        <f t="shared" si="21"/>
        <v>0</v>
      </c>
      <c r="G241" s="435"/>
      <c r="H241" s="430"/>
      <c r="I241" s="91"/>
      <c r="J241" s="91"/>
    </row>
    <row r="242" spans="1:10" s="589" customFormat="1">
      <c r="A242" s="651"/>
      <c r="B242" s="639"/>
      <c r="C242" s="1026"/>
      <c r="D242" s="1027"/>
      <c r="E242" s="1375"/>
      <c r="F242" s="587"/>
      <c r="G242" s="640"/>
      <c r="H242" s="612"/>
      <c r="I242" s="588"/>
      <c r="J242" s="588"/>
    </row>
    <row r="243" spans="1:10" s="589" customFormat="1">
      <c r="A243" s="657"/>
      <c r="C243" s="1024"/>
      <c r="D243" s="611"/>
      <c r="E243" s="1375"/>
      <c r="F243" s="587"/>
      <c r="H243" s="641"/>
    </row>
    <row r="244" spans="1:10" ht="15">
      <c r="A244" s="433">
        <f>A238+0.01</f>
        <v>6.3099999999999934</v>
      </c>
      <c r="B244" s="434" t="s">
        <v>253</v>
      </c>
      <c r="C244" s="1023"/>
      <c r="D244" s="629"/>
      <c r="E244" s="1331"/>
      <c r="F244" s="445"/>
      <c r="G244" s="430"/>
      <c r="H244" s="430"/>
    </row>
    <row r="245" spans="1:10">
      <c r="A245" s="433"/>
      <c r="B245" s="434"/>
      <c r="C245" s="1023"/>
      <c r="D245" s="629"/>
      <c r="E245" s="1331"/>
      <c r="F245" s="445">
        <f>SUM(F5:F243)*0.02</f>
        <v>0</v>
      </c>
      <c r="G245" s="430"/>
      <c r="H245" s="430"/>
    </row>
    <row r="246" spans="1:10">
      <c r="A246" s="193"/>
      <c r="B246" s="101"/>
      <c r="E246" s="1233"/>
      <c r="F246" s="97"/>
      <c r="G246" s="94"/>
      <c r="H246" s="95"/>
    </row>
    <row r="247" spans="1:10">
      <c r="A247" s="193"/>
      <c r="B247" s="101"/>
      <c r="E247" s="1233"/>
      <c r="F247" s="97"/>
      <c r="G247" s="94"/>
      <c r="H247" s="95"/>
    </row>
    <row r="248" spans="1:10" ht="16" thickBot="1">
      <c r="A248" s="193"/>
      <c r="B248" s="108" t="s">
        <v>837</v>
      </c>
      <c r="C248" s="1089"/>
      <c r="D248" s="1090"/>
      <c r="E248" s="1234"/>
      <c r="F248" s="110">
        <f>SUM(F5:F245)</f>
        <v>0</v>
      </c>
      <c r="G248" s="111"/>
      <c r="H248" s="112"/>
    </row>
    <row r="249" spans="1:10" ht="15" thickTop="1">
      <c r="A249" s="193"/>
      <c r="B249" s="113"/>
      <c r="C249" s="1091"/>
      <c r="D249" s="1092"/>
      <c r="E249" s="1235"/>
      <c r="F249" s="115"/>
      <c r="G249" s="116"/>
      <c r="H249" s="117"/>
    </row>
    <row r="250" spans="1:10">
      <c r="A250" s="193"/>
      <c r="E250" s="1233"/>
      <c r="F250" s="97"/>
    </row>
    <row r="251" spans="1:10">
      <c r="E251" s="1233"/>
      <c r="F251" s="97"/>
    </row>
    <row r="252" spans="1:10">
      <c r="E252" s="1233"/>
      <c r="F252" s="97"/>
    </row>
    <row r="253" spans="1:10">
      <c r="E253" s="1233"/>
      <c r="F253" s="97"/>
    </row>
    <row r="254" spans="1:10">
      <c r="E254" s="1233"/>
      <c r="F254" s="97"/>
    </row>
    <row r="255" spans="1:10">
      <c r="E255" s="1233"/>
      <c r="F255" s="97"/>
    </row>
    <row r="256" spans="1:10">
      <c r="E256" s="1233"/>
      <c r="F256" s="97"/>
    </row>
    <row r="257" spans="5:6">
      <c r="E257" s="1233"/>
      <c r="F257" s="97"/>
    </row>
    <row r="258" spans="5:6">
      <c r="E258" s="1233"/>
      <c r="F258" s="97"/>
    </row>
    <row r="259" spans="5:6">
      <c r="E259" s="1233"/>
      <c r="F259" s="97"/>
    </row>
    <row r="260" spans="5:6">
      <c r="E260" s="1233"/>
      <c r="F260" s="97"/>
    </row>
    <row r="261" spans="5:6">
      <c r="E261" s="1233"/>
      <c r="F261" s="97"/>
    </row>
    <row r="262" spans="5:6">
      <c r="E262" s="1233"/>
      <c r="F262" s="97"/>
    </row>
    <row r="263" spans="5:6">
      <c r="E263" s="1233"/>
      <c r="F263" s="97"/>
    </row>
    <row r="264" spans="5:6">
      <c r="E264" s="1233"/>
      <c r="F264" s="97"/>
    </row>
    <row r="265" spans="5:6">
      <c r="E265" s="1233"/>
      <c r="F265" s="97"/>
    </row>
    <row r="266" spans="5:6">
      <c r="E266" s="1233"/>
      <c r="F266" s="97"/>
    </row>
    <row r="267" spans="5:6">
      <c r="E267" s="1233"/>
      <c r="F267" s="97"/>
    </row>
    <row r="268" spans="5:6">
      <c r="E268" s="1233"/>
      <c r="F268" s="97"/>
    </row>
    <row r="269" spans="5:6">
      <c r="E269" s="1233"/>
      <c r="F269" s="97"/>
    </row>
    <row r="270" spans="5:6">
      <c r="E270" s="1233"/>
      <c r="F270" s="97"/>
    </row>
    <row r="271" spans="5:6">
      <c r="E271" s="1233"/>
      <c r="F271" s="97"/>
    </row>
    <row r="272" spans="5:6">
      <c r="E272" s="1233"/>
      <c r="F272" s="97"/>
    </row>
    <row r="273" spans="5:6">
      <c r="E273" s="1233"/>
      <c r="F273" s="97"/>
    </row>
    <row r="274" spans="5:6">
      <c r="E274" s="1233"/>
      <c r="F274" s="97"/>
    </row>
    <row r="275" spans="5:6">
      <c r="E275" s="1233"/>
      <c r="F275" s="97"/>
    </row>
    <row r="276" spans="5:6">
      <c r="E276" s="1233"/>
      <c r="F276" s="97"/>
    </row>
    <row r="277" spans="5:6">
      <c r="E277" s="1233"/>
      <c r="F277" s="97"/>
    </row>
    <row r="278" spans="5:6">
      <c r="E278" s="1233"/>
      <c r="F278" s="97"/>
    </row>
    <row r="279" spans="5:6">
      <c r="E279" s="1233"/>
      <c r="F279" s="97"/>
    </row>
    <row r="280" spans="5:6">
      <c r="E280" s="1233"/>
      <c r="F280" s="97"/>
    </row>
    <row r="281" spans="5:6">
      <c r="E281" s="1233"/>
      <c r="F281" s="97"/>
    </row>
    <row r="282" spans="5:6">
      <c r="E282" s="1233"/>
      <c r="F282" s="97"/>
    </row>
    <row r="283" spans="5:6">
      <c r="E283" s="1233"/>
      <c r="F283" s="97"/>
    </row>
    <row r="284" spans="5:6">
      <c r="E284" s="1233"/>
      <c r="F284" s="97"/>
    </row>
    <row r="285" spans="5:6">
      <c r="E285" s="1233"/>
      <c r="F285" s="97"/>
    </row>
    <row r="286" spans="5:6">
      <c r="E286" s="1233"/>
      <c r="F286" s="97"/>
    </row>
    <row r="287" spans="5:6">
      <c r="E287" s="1233"/>
      <c r="F287" s="97"/>
    </row>
    <row r="288" spans="5:6">
      <c r="E288" s="1233"/>
      <c r="F288" s="97"/>
    </row>
    <row r="289" spans="5:6">
      <c r="E289" s="1233"/>
      <c r="F289" s="97"/>
    </row>
    <row r="290" spans="5:6">
      <c r="E290" s="1233"/>
      <c r="F290" s="97"/>
    </row>
    <row r="291" spans="5:6">
      <c r="E291" s="1233"/>
      <c r="F291" s="97"/>
    </row>
    <row r="292" spans="5:6">
      <c r="E292" s="1233"/>
      <c r="F292" s="97"/>
    </row>
    <row r="293" spans="5:6">
      <c r="E293" s="1233"/>
      <c r="F293" s="97"/>
    </row>
    <row r="294" spans="5:6">
      <c r="E294" s="1233"/>
      <c r="F294" s="97"/>
    </row>
    <row r="295" spans="5:6">
      <c r="E295" s="1233"/>
      <c r="F295" s="97"/>
    </row>
    <row r="296" spans="5:6">
      <c r="E296" s="1233"/>
      <c r="F296" s="97"/>
    </row>
    <row r="297" spans="5:6">
      <c r="E297" s="1233"/>
      <c r="F297" s="97"/>
    </row>
    <row r="298" spans="5:6">
      <c r="E298" s="1233"/>
      <c r="F298" s="97"/>
    </row>
    <row r="299" spans="5:6">
      <c r="E299" s="1233"/>
      <c r="F299" s="97"/>
    </row>
    <row r="300" spans="5:6">
      <c r="E300" s="1233"/>
      <c r="F300" s="97"/>
    </row>
    <row r="301" spans="5:6">
      <c r="E301" s="1233"/>
      <c r="F301" s="97"/>
    </row>
    <row r="302" spans="5:6">
      <c r="E302" s="1233"/>
      <c r="F302" s="97"/>
    </row>
    <row r="303" spans="5:6">
      <c r="E303" s="1233"/>
      <c r="F303" s="97"/>
    </row>
    <row r="304" spans="5:6">
      <c r="E304" s="1233"/>
      <c r="F304" s="97"/>
    </row>
    <row r="305" spans="5:6">
      <c r="E305" s="1233"/>
      <c r="F305" s="97"/>
    </row>
    <row r="306" spans="5:6">
      <c r="E306" s="1233"/>
      <c r="F306" s="97"/>
    </row>
    <row r="307" spans="5:6">
      <c r="E307" s="1233"/>
      <c r="F307" s="97"/>
    </row>
    <row r="308" spans="5:6">
      <c r="E308" s="1233"/>
      <c r="F308" s="97"/>
    </row>
    <row r="309" spans="5:6">
      <c r="E309" s="1233"/>
      <c r="F309" s="97"/>
    </row>
    <row r="310" spans="5:6">
      <c r="E310" s="1233"/>
      <c r="F310" s="97"/>
    </row>
    <row r="326" spans="6:6">
      <c r="F326" s="1093">
        <f>SUM(F20:F322)*0.02</f>
        <v>0</v>
      </c>
    </row>
    <row r="330" spans="6:6">
      <c r="F330" s="1093">
        <f>SUM(F24:I322)*0.01</f>
        <v>0</v>
      </c>
    </row>
    <row r="334" spans="6:6">
      <c r="F334" s="1093">
        <f>SUM(F28:F322)*0.02</f>
        <v>0</v>
      </c>
    </row>
    <row r="632" spans="6:6">
      <c r="F632" s="1093">
        <f>SUM(F5:H628)*0.01</f>
        <v>0</v>
      </c>
    </row>
    <row r="636" spans="6:6">
      <c r="F636" s="1093">
        <f>SUM(F3:F628)*0.02</f>
        <v>0</v>
      </c>
    </row>
  </sheetData>
  <sheetProtection algorithmName="SHA-512" hashValue="Z7nJcZNQP9kDT5cHwGJtC/jcS2vCxlP+fMjwwU4n7ZCAi1BNpZ2WUgfG7RXqLslAZeb72nkHYwCYFyugagMo6w==" saltValue="U+Dxkhdrkjju9t6vCnSq8A=="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CA72B-604C-483C-80E9-B85E7D79C312}">
  <dimension ref="A1:K636"/>
  <sheetViews>
    <sheetView view="pageBreakPreview" topLeftCell="A12" zoomScaleNormal="100" zoomScaleSheetLayoutView="100" workbookViewId="0">
      <selection activeCell="B15" sqref="B15:B16"/>
    </sheetView>
  </sheetViews>
  <sheetFormatPr baseColWidth="10" defaultColWidth="8.83203125" defaultRowHeight="14"/>
  <cols>
    <col min="1" max="1" width="5.83203125" style="192" customWidth="1"/>
    <col min="2" max="2" width="40.5" style="81" customWidth="1"/>
    <col min="3" max="3" width="8.33203125" style="76" customWidth="1"/>
    <col min="4" max="4" width="8.33203125" style="161" customWidth="1"/>
    <col min="5" max="5" width="13.6640625" style="1194" customWidth="1"/>
    <col min="6" max="6" width="13.6640625" style="89" customWidth="1"/>
    <col min="7" max="7" width="13.6640625" style="81" hidden="1" customWidth="1"/>
    <col min="8" max="8" width="13.6640625" style="96" hidden="1" customWidth="1"/>
    <col min="9" max="11" width="9.5" style="81" customWidth="1"/>
    <col min="12" max="12" width="9.1640625" style="81" customWidth="1"/>
    <col min="13" max="13" width="9.33203125" style="81" customWidth="1"/>
    <col min="14" max="253" width="9.1640625" style="81" customWidth="1"/>
    <col min="254" max="16384" width="8.83203125" style="81"/>
  </cols>
  <sheetData>
    <row r="1" spans="1:11" s="74" customFormat="1">
      <c r="A1" s="33"/>
      <c r="B1" s="3" t="str">
        <f>NASLOVNICA!B13</f>
        <v>Občina Vojnik Keršova ulica 8, 3212 Vojnik</v>
      </c>
      <c r="C1" s="571"/>
      <c r="D1" s="160"/>
      <c r="E1" s="1362"/>
      <c r="F1" s="572"/>
      <c r="G1" s="75"/>
    </row>
    <row r="2" spans="1:11" s="74" customFormat="1">
      <c r="A2" s="34"/>
      <c r="B2" s="4" t="str">
        <f>NASLOVNICA!B15</f>
        <v>REKONSTRUKCIJA, ENERGETSKA SANACIJA, ODSTRANITEV IN DOZIDAVA OSNOVNE ŠOLE VOJNIK</v>
      </c>
      <c r="C2" s="571"/>
      <c r="D2" s="160"/>
      <c r="E2" s="1362"/>
      <c r="F2" s="572"/>
      <c r="G2" s="75"/>
    </row>
    <row r="3" spans="1:11" s="74" customFormat="1">
      <c r="A3" s="35"/>
      <c r="B3" s="5" t="str">
        <f>NASLOVNICA!B17</f>
        <v>Št. Načrta : REM-756/2025</v>
      </c>
      <c r="C3" s="571"/>
      <c r="D3" s="160"/>
      <c r="E3" s="1362"/>
      <c r="F3" s="572"/>
      <c r="G3" s="75"/>
    </row>
    <row r="4" spans="1:11">
      <c r="A4" s="1176" t="s">
        <v>282</v>
      </c>
      <c r="B4" s="1178" t="s">
        <v>562</v>
      </c>
      <c r="F4" s="573"/>
      <c r="G4" s="77"/>
      <c r="H4" s="78"/>
      <c r="I4" s="79"/>
      <c r="J4" s="80"/>
    </row>
    <row r="5" spans="1:11">
      <c r="A5" s="1177"/>
      <c r="B5" s="1179"/>
      <c r="C5" s="82"/>
      <c r="D5" s="162"/>
      <c r="E5" s="1363"/>
      <c r="F5" s="573"/>
      <c r="G5" s="80"/>
      <c r="H5" s="78"/>
      <c r="I5" s="79"/>
      <c r="J5" s="80"/>
    </row>
    <row r="6" spans="1:11" s="87" customFormat="1" ht="30">
      <c r="A6" s="191" t="s">
        <v>4</v>
      </c>
      <c r="B6" s="83" t="s">
        <v>15</v>
      </c>
      <c r="C6" s="574" t="s">
        <v>23</v>
      </c>
      <c r="D6" s="163" t="s">
        <v>3</v>
      </c>
      <c r="E6" s="1364" t="s">
        <v>16</v>
      </c>
      <c r="F6" s="575" t="s">
        <v>17</v>
      </c>
      <c r="G6" s="84" t="s">
        <v>16</v>
      </c>
      <c r="H6" s="85" t="s">
        <v>17</v>
      </c>
      <c r="I6" s="86"/>
    </row>
    <row r="7" spans="1:11">
      <c r="B7" s="88"/>
      <c r="E7" s="1365"/>
      <c r="G7" s="24"/>
      <c r="H7" s="89"/>
      <c r="I7" s="90"/>
      <c r="J7" s="91"/>
      <c r="K7" s="91"/>
    </row>
    <row r="8" spans="1:11" ht="45">
      <c r="A8" s="658">
        <v>7.01</v>
      </c>
      <c r="B8" s="590" t="s">
        <v>563</v>
      </c>
      <c r="C8" s="577"/>
      <c r="D8" s="578"/>
      <c r="E8" s="1210"/>
      <c r="F8" s="445"/>
      <c r="G8" s="91"/>
      <c r="H8" s="91"/>
    </row>
    <row r="9" spans="1:11">
      <c r="A9" s="433"/>
      <c r="B9" s="576"/>
      <c r="C9" s="577" t="s">
        <v>29</v>
      </c>
      <c r="D9" s="578">
        <v>450</v>
      </c>
      <c r="E9" s="1455"/>
      <c r="F9" s="445">
        <f>D9*E9</f>
        <v>0</v>
      </c>
      <c r="G9" s="91"/>
      <c r="H9" s="91"/>
    </row>
    <row r="10" spans="1:11" s="589" customFormat="1">
      <c r="A10" s="652"/>
      <c r="B10" s="584"/>
      <c r="C10" s="591"/>
      <c r="D10" s="592"/>
      <c r="E10" s="1366"/>
      <c r="F10" s="587"/>
      <c r="G10" s="588"/>
      <c r="H10" s="588"/>
    </row>
    <row r="11" spans="1:11" s="589" customFormat="1">
      <c r="A11" s="652"/>
      <c r="B11" s="584"/>
      <c r="C11" s="591"/>
      <c r="D11" s="592"/>
      <c r="E11" s="1366"/>
      <c r="F11" s="587"/>
    </row>
    <row r="12" spans="1:11" s="99" customFormat="1" ht="30">
      <c r="A12" s="433">
        <f>A8+0.01</f>
        <v>7.02</v>
      </c>
      <c r="B12" s="576" t="s">
        <v>255</v>
      </c>
      <c r="C12" s="577"/>
      <c r="D12" s="39"/>
      <c r="E12" s="1256"/>
      <c r="F12" s="14"/>
      <c r="G12" s="594"/>
      <c r="H12" s="594"/>
    </row>
    <row r="13" spans="1:11" s="568" customFormat="1">
      <c r="A13" s="595"/>
      <c r="B13" s="596" t="s">
        <v>256</v>
      </c>
      <c r="C13" s="597"/>
      <c r="D13" s="598"/>
      <c r="E13" s="1367"/>
      <c r="F13" s="599"/>
      <c r="G13" s="600"/>
      <c r="H13" s="600"/>
    </row>
    <row r="14" spans="1:11" s="568" customFormat="1">
      <c r="A14" s="595"/>
      <c r="B14" s="596" t="s">
        <v>257</v>
      </c>
      <c r="C14" s="597"/>
      <c r="D14" s="598"/>
      <c r="E14" s="1367"/>
      <c r="F14" s="599"/>
      <c r="G14" s="600"/>
      <c r="H14" s="600"/>
    </row>
    <row r="15" spans="1:11" s="568" customFormat="1">
      <c r="A15" s="595"/>
      <c r="B15" s="596" t="s">
        <v>258</v>
      </c>
      <c r="C15" s="597"/>
      <c r="D15" s="598"/>
      <c r="E15" s="1367"/>
      <c r="F15" s="599"/>
      <c r="G15" s="600"/>
      <c r="H15" s="600"/>
    </row>
    <row r="16" spans="1:11" s="568" customFormat="1">
      <c r="A16" s="595"/>
      <c r="B16" s="596" t="s">
        <v>259</v>
      </c>
      <c r="C16" s="597"/>
      <c r="D16" s="598"/>
      <c r="E16" s="1367"/>
      <c r="F16" s="599"/>
      <c r="G16" s="600"/>
      <c r="H16" s="600"/>
    </row>
    <row r="17" spans="1:9" s="568" customFormat="1">
      <c r="A17" s="595"/>
      <c r="B17" s="596" t="s">
        <v>260</v>
      </c>
      <c r="C17" s="597"/>
      <c r="D17" s="598"/>
      <c r="E17" s="1367"/>
      <c r="F17" s="599"/>
      <c r="G17" s="600"/>
      <c r="H17" s="600"/>
    </row>
    <row r="18" spans="1:9" s="568" customFormat="1">
      <c r="A18" s="595"/>
      <c r="B18" s="596" t="s">
        <v>261</v>
      </c>
      <c r="C18" s="597"/>
      <c r="D18" s="598"/>
      <c r="E18" s="1367"/>
      <c r="F18" s="599"/>
      <c r="G18" s="600"/>
      <c r="H18" s="600"/>
    </row>
    <row r="19" spans="1:9" s="568" customFormat="1">
      <c r="A19" s="595"/>
      <c r="B19" s="596" t="s">
        <v>262</v>
      </c>
      <c r="C19" s="597"/>
      <c r="D19" s="598"/>
      <c r="E19" s="1367"/>
      <c r="F19" s="599"/>
      <c r="G19" s="600"/>
      <c r="H19" s="600"/>
    </row>
    <row r="20" spans="1:9" s="568" customFormat="1">
      <c r="A20" s="595"/>
      <c r="B20" s="596" t="s">
        <v>263</v>
      </c>
      <c r="C20" s="597"/>
      <c r="D20" s="598"/>
      <c r="E20" s="1367"/>
      <c r="F20" s="599"/>
      <c r="G20" s="600"/>
      <c r="H20" s="600"/>
    </row>
    <row r="21" spans="1:9" s="568" customFormat="1">
      <c r="A21" s="595"/>
      <c r="B21" s="596" t="s">
        <v>264</v>
      </c>
      <c r="C21" s="597"/>
      <c r="D21" s="598"/>
      <c r="E21" s="1367"/>
      <c r="F21" s="599"/>
      <c r="G21" s="600"/>
      <c r="H21" s="600"/>
    </row>
    <row r="22" spans="1:9" s="568" customFormat="1">
      <c r="A22" s="601"/>
      <c r="B22" s="602" t="s">
        <v>265</v>
      </c>
      <c r="C22" s="603"/>
      <c r="D22" s="604"/>
      <c r="E22" s="1368"/>
      <c r="F22" s="605"/>
      <c r="G22" s="606"/>
      <c r="H22" s="606"/>
    </row>
    <row r="23" spans="1:9">
      <c r="A23" s="433"/>
      <c r="B23" s="581"/>
      <c r="C23" s="582" t="s">
        <v>29</v>
      </c>
      <c r="D23" s="583">
        <v>480</v>
      </c>
      <c r="E23" s="1479"/>
      <c r="F23" s="530">
        <f t="shared" ref="F23" si="0">E23*D23</f>
        <v>0</v>
      </c>
      <c r="G23" s="428"/>
      <c r="H23" s="607"/>
      <c r="I23" s="608"/>
    </row>
    <row r="24" spans="1:9" s="589" customFormat="1">
      <c r="A24" s="651"/>
      <c r="B24" s="609"/>
      <c r="C24" s="610"/>
      <c r="D24" s="611"/>
      <c r="E24" s="1369"/>
      <c r="F24" s="612"/>
      <c r="H24" s="613"/>
      <c r="I24" s="614"/>
    </row>
    <row r="25" spans="1:9" s="589" customFormat="1">
      <c r="A25" s="651"/>
      <c r="B25" s="609"/>
      <c r="C25" s="610"/>
      <c r="D25" s="611"/>
      <c r="E25" s="1369"/>
      <c r="F25" s="612"/>
      <c r="H25" s="615"/>
      <c r="I25" s="614"/>
    </row>
    <row r="26" spans="1:9" s="568" customFormat="1">
      <c r="A26" s="616">
        <f>A12+0.01</f>
        <v>7.0299999999999994</v>
      </c>
      <c r="B26" s="617" t="s">
        <v>266</v>
      </c>
      <c r="C26" s="618"/>
      <c r="D26" s="619"/>
      <c r="E26" s="1370"/>
      <c r="F26" s="620"/>
      <c r="G26" s="621"/>
      <c r="H26" s="621"/>
    </row>
    <row r="27" spans="1:9" s="568" customFormat="1">
      <c r="A27" s="622"/>
      <c r="B27" s="596" t="s">
        <v>267</v>
      </c>
      <c r="C27" s="597"/>
      <c r="D27" s="598"/>
      <c r="E27" s="1367"/>
      <c r="F27" s="599"/>
      <c r="G27" s="600"/>
      <c r="H27" s="600"/>
    </row>
    <row r="28" spans="1:9" s="568" customFormat="1">
      <c r="A28" s="622"/>
      <c r="B28" s="596" t="s">
        <v>268</v>
      </c>
      <c r="C28" s="597"/>
      <c r="D28" s="598"/>
      <c r="E28" s="1367"/>
      <c r="F28" s="599"/>
      <c r="G28" s="600"/>
      <c r="H28" s="600"/>
    </row>
    <row r="29" spans="1:9" s="568" customFormat="1">
      <c r="A29" s="622"/>
      <c r="B29" s="596" t="s">
        <v>269</v>
      </c>
      <c r="C29" s="597"/>
      <c r="D29" s="598"/>
      <c r="E29" s="1367"/>
      <c r="F29" s="599"/>
      <c r="G29" s="600"/>
      <c r="H29" s="600"/>
    </row>
    <row r="30" spans="1:9" s="568" customFormat="1">
      <c r="A30" s="622"/>
      <c r="B30" s="596" t="s">
        <v>270</v>
      </c>
      <c r="C30" s="597"/>
      <c r="D30" s="598"/>
      <c r="E30" s="1367"/>
      <c r="F30" s="599"/>
      <c r="G30" s="600"/>
      <c r="H30" s="600"/>
    </row>
    <row r="31" spans="1:9" s="568" customFormat="1">
      <c r="A31" s="622"/>
      <c r="B31" s="596" t="s">
        <v>271</v>
      </c>
      <c r="C31" s="597"/>
      <c r="D31" s="598"/>
      <c r="E31" s="1367"/>
      <c r="F31" s="599"/>
      <c r="G31" s="600"/>
      <c r="H31" s="600"/>
    </row>
    <row r="32" spans="1:9" s="568" customFormat="1">
      <c r="A32" s="622"/>
      <c r="B32" s="596" t="s">
        <v>272</v>
      </c>
      <c r="C32" s="597"/>
      <c r="D32" s="598"/>
      <c r="E32" s="1367"/>
      <c r="F32" s="599"/>
      <c r="G32" s="600"/>
      <c r="H32" s="600"/>
    </row>
    <row r="33" spans="1:9" s="568" customFormat="1">
      <c r="A33" s="622"/>
      <c r="B33" s="623" t="s">
        <v>564</v>
      </c>
      <c r="C33" s="597"/>
      <c r="D33" s="598"/>
      <c r="E33" s="1367"/>
      <c r="F33" s="599"/>
      <c r="G33" s="600"/>
      <c r="H33" s="600"/>
    </row>
    <row r="34" spans="1:9" s="568" customFormat="1">
      <c r="A34" s="622"/>
      <c r="B34" s="624" t="s">
        <v>273</v>
      </c>
      <c r="C34" s="597"/>
      <c r="D34" s="598"/>
      <c r="E34" s="1367"/>
      <c r="F34" s="599"/>
      <c r="G34" s="600"/>
      <c r="H34" s="600"/>
    </row>
    <row r="35" spans="1:9" s="568" customFormat="1">
      <c r="A35" s="622"/>
      <c r="B35" s="596" t="s">
        <v>274</v>
      </c>
      <c r="C35" s="597"/>
      <c r="D35" s="598"/>
      <c r="E35" s="1367"/>
      <c r="F35" s="599"/>
      <c r="G35" s="600"/>
      <c r="H35" s="600"/>
    </row>
    <row r="36" spans="1:9" s="568" customFormat="1">
      <c r="A36" s="622"/>
      <c r="B36" s="596" t="s">
        <v>275</v>
      </c>
      <c r="C36" s="597"/>
      <c r="D36" s="598"/>
      <c r="E36" s="1367"/>
      <c r="F36" s="599"/>
      <c r="G36" s="600"/>
      <c r="H36" s="600"/>
    </row>
    <row r="37" spans="1:9" s="568" customFormat="1">
      <c r="A37" s="622"/>
      <c r="B37" s="596" t="s">
        <v>276</v>
      </c>
      <c r="C37" s="597"/>
      <c r="D37" s="598"/>
      <c r="E37" s="1367"/>
      <c r="F37" s="599"/>
      <c r="G37" s="600"/>
      <c r="H37" s="600"/>
    </row>
    <row r="38" spans="1:9" s="568" customFormat="1">
      <c r="A38" s="625"/>
      <c r="B38" s="602" t="s">
        <v>277</v>
      </c>
      <c r="C38" s="603"/>
      <c r="D38" s="604"/>
      <c r="E38" s="1368"/>
      <c r="F38" s="605"/>
      <c r="G38" s="606"/>
      <c r="H38" s="606"/>
    </row>
    <row r="39" spans="1:9">
      <c r="A39" s="433"/>
      <c r="B39" s="581"/>
      <c r="C39" s="582" t="s">
        <v>30</v>
      </c>
      <c r="D39" s="583">
        <v>40</v>
      </c>
      <c r="E39" s="1479"/>
      <c r="F39" s="530">
        <f t="shared" ref="F39" si="1">E39*D39</f>
        <v>0</v>
      </c>
      <c r="G39" s="428"/>
      <c r="H39" s="607"/>
      <c r="I39" s="608"/>
    </row>
    <row r="40" spans="1:9" s="589" customFormat="1">
      <c r="A40" s="651"/>
      <c r="B40" s="609"/>
      <c r="C40" s="610"/>
      <c r="D40" s="611"/>
      <c r="E40" s="1371"/>
      <c r="F40" s="613"/>
      <c r="H40" s="615"/>
    </row>
    <row r="41" spans="1:9" s="589" customFormat="1">
      <c r="A41" s="651"/>
      <c r="B41" s="609"/>
      <c r="C41" s="610"/>
      <c r="D41" s="611"/>
      <c r="E41" s="1369"/>
      <c r="F41" s="612"/>
      <c r="H41" s="613"/>
    </row>
    <row r="42" spans="1:9" s="99" customFormat="1" ht="45">
      <c r="A42" s="9">
        <f>A26+0.01</f>
        <v>7.0399999999999991</v>
      </c>
      <c r="B42" s="576" t="s">
        <v>565</v>
      </c>
      <c r="C42" s="728"/>
      <c r="D42" s="728"/>
      <c r="E42" s="1210"/>
      <c r="F42" s="17"/>
      <c r="G42" s="594"/>
      <c r="H42" s="594"/>
    </row>
    <row r="43" spans="1:9" s="99" customFormat="1" ht="15">
      <c r="A43" s="9"/>
      <c r="B43" s="576" t="s">
        <v>566</v>
      </c>
      <c r="C43" s="728" t="s">
        <v>6</v>
      </c>
      <c r="D43" s="728">
        <v>1</v>
      </c>
      <c r="E43" s="1455"/>
      <c r="F43" s="17">
        <f>E43*D43</f>
        <v>0</v>
      </c>
      <c r="G43" s="594"/>
      <c r="H43" s="594"/>
    </row>
    <row r="44" spans="1:9" s="99" customFormat="1">
      <c r="A44" s="123"/>
      <c r="B44" s="729"/>
      <c r="C44" s="730"/>
      <c r="D44" s="730"/>
      <c r="E44" s="1211"/>
      <c r="F44" s="27"/>
      <c r="G44" s="594"/>
      <c r="H44" s="594"/>
    </row>
    <row r="45" spans="1:9" s="99" customFormat="1">
      <c r="A45" s="123"/>
      <c r="B45" s="729"/>
      <c r="C45" s="730"/>
      <c r="D45" s="730"/>
      <c r="E45" s="1372"/>
      <c r="F45" s="27"/>
    </row>
    <row r="46" spans="1:9" s="99" customFormat="1" ht="45">
      <c r="A46" s="9">
        <f>A42+0.01</f>
        <v>7.0499999999999989</v>
      </c>
      <c r="B46" s="576" t="s">
        <v>567</v>
      </c>
      <c r="C46" s="728"/>
      <c r="D46" s="728"/>
      <c r="E46" s="1210"/>
      <c r="F46" s="17"/>
      <c r="G46" s="594"/>
      <c r="H46" s="594"/>
    </row>
    <row r="47" spans="1:9" s="99" customFormat="1" ht="15">
      <c r="A47" s="9"/>
      <c r="B47" s="576" t="s">
        <v>566</v>
      </c>
      <c r="C47" s="728" t="s">
        <v>6</v>
      </c>
      <c r="D47" s="728">
        <v>1</v>
      </c>
      <c r="E47" s="1455"/>
      <c r="F47" s="17">
        <f>E47*D47</f>
        <v>0</v>
      </c>
      <c r="G47" s="594"/>
      <c r="H47" s="594"/>
    </row>
    <row r="48" spans="1:9" s="99" customFormat="1">
      <c r="A48" s="123"/>
      <c r="B48" s="729"/>
      <c r="C48" s="730"/>
      <c r="D48" s="730"/>
      <c r="E48" s="1211"/>
      <c r="F48" s="27"/>
      <c r="G48" s="594"/>
      <c r="H48" s="594"/>
    </row>
    <row r="49" spans="1:10" s="18" customFormat="1">
      <c r="A49" s="123"/>
      <c r="C49" s="20"/>
      <c r="D49" s="178"/>
      <c r="E49" s="1227"/>
    </row>
    <row r="50" spans="1:10" ht="45">
      <c r="A50" s="433">
        <f>A26+0.01</f>
        <v>7.0399999999999991</v>
      </c>
      <c r="B50" s="626" t="s">
        <v>568</v>
      </c>
      <c r="C50" s="577"/>
      <c r="D50" s="578"/>
      <c r="E50" s="1373"/>
      <c r="F50" s="627"/>
      <c r="H50" s="81"/>
    </row>
    <row r="51" spans="1:10">
      <c r="A51" s="653"/>
      <c r="B51" s="582"/>
      <c r="C51" s="577" t="s">
        <v>29</v>
      </c>
      <c r="D51" s="578">
        <v>240</v>
      </c>
      <c r="E51" s="1481"/>
      <c r="F51" s="530">
        <f t="shared" ref="F51" si="2">E51*D51</f>
        <v>0</v>
      </c>
      <c r="G51" s="91"/>
      <c r="H51" s="91"/>
    </row>
    <row r="52" spans="1:10" s="589" customFormat="1">
      <c r="A52" s="651"/>
      <c r="B52" s="609"/>
      <c r="C52" s="610"/>
      <c r="D52" s="611"/>
      <c r="E52" s="1369"/>
      <c r="F52" s="612"/>
      <c r="H52" s="613"/>
    </row>
    <row r="53" spans="1:10" s="18" customFormat="1">
      <c r="A53" s="656"/>
      <c r="B53" s="649"/>
      <c r="C53" s="650"/>
      <c r="D53" s="32"/>
      <c r="E53" s="1209"/>
      <c r="F53" s="157"/>
    </row>
    <row r="54" spans="1:10" ht="45">
      <c r="A54" s="433">
        <f>A50+0.01</f>
        <v>7.0499999999999989</v>
      </c>
      <c r="B54" s="581" t="s">
        <v>278</v>
      </c>
      <c r="C54" s="628"/>
      <c r="D54" s="629"/>
      <c r="E54" s="1329"/>
      <c r="F54" s="627"/>
      <c r="H54" s="81"/>
    </row>
    <row r="55" spans="1:10">
      <c r="A55" s="433"/>
      <c r="B55" s="581"/>
      <c r="C55" s="582" t="s">
        <v>30</v>
      </c>
      <c r="D55" s="583">
        <v>18</v>
      </c>
      <c r="E55" s="1479"/>
      <c r="F55" s="530">
        <f t="shared" ref="F55" si="3">E55*D55</f>
        <v>0</v>
      </c>
      <c r="H55" s="81"/>
    </row>
    <row r="56" spans="1:10">
      <c r="A56" s="193"/>
      <c r="B56" s="92"/>
      <c r="C56" s="630"/>
      <c r="D56" s="631"/>
      <c r="E56" s="1351"/>
      <c r="F56" s="632"/>
      <c r="H56" s="81"/>
    </row>
    <row r="57" spans="1:10" s="589" customFormat="1">
      <c r="A57" s="651"/>
      <c r="B57" s="584"/>
      <c r="C57" s="591"/>
      <c r="D57" s="592"/>
      <c r="E57" s="1375"/>
      <c r="F57" s="587"/>
    </row>
    <row r="58" spans="1:10" ht="15">
      <c r="A58" s="433">
        <f>A54+0.01</f>
        <v>7.0599999999999987</v>
      </c>
      <c r="B58" s="434" t="s">
        <v>279</v>
      </c>
      <c r="C58" s="582"/>
      <c r="D58" s="583"/>
      <c r="E58" s="1331"/>
      <c r="F58" s="445"/>
      <c r="G58" s="430"/>
      <c r="H58" s="430"/>
    </row>
    <row r="59" spans="1:10">
      <c r="A59" s="433"/>
      <c r="B59" s="434"/>
      <c r="C59" s="582" t="s">
        <v>6</v>
      </c>
      <c r="D59" s="583">
        <v>1</v>
      </c>
      <c r="E59" s="1499"/>
      <c r="F59" s="530">
        <f t="shared" ref="F59" si="4">E59*D59</f>
        <v>0</v>
      </c>
      <c r="G59" s="430"/>
      <c r="H59" s="430"/>
    </row>
    <row r="60" spans="1:10">
      <c r="A60" s="193"/>
      <c r="B60" s="101"/>
      <c r="C60" s="633"/>
      <c r="D60" s="634"/>
      <c r="E60" s="1233"/>
      <c r="F60" s="100"/>
      <c r="G60" s="94"/>
      <c r="H60" s="94"/>
    </row>
    <row r="61" spans="1:10">
      <c r="A61" s="193"/>
      <c r="B61" s="101"/>
      <c r="C61" s="633"/>
      <c r="D61" s="634"/>
      <c r="E61" s="1233"/>
      <c r="F61" s="100"/>
      <c r="G61" s="94"/>
      <c r="H61" s="94"/>
    </row>
    <row r="62" spans="1:10">
      <c r="A62" s="433">
        <f>A58+0.01</f>
        <v>7.0699999999999985</v>
      </c>
      <c r="B62" s="582" t="s">
        <v>569</v>
      </c>
      <c r="C62" s="577"/>
      <c r="D62" s="578"/>
      <c r="E62" s="1374"/>
      <c r="F62" s="636"/>
      <c r="G62" s="428"/>
      <c r="H62" s="637"/>
    </row>
    <row r="63" spans="1:10" ht="15">
      <c r="A63" s="433"/>
      <c r="B63" s="638" t="s">
        <v>570</v>
      </c>
      <c r="C63" s="577" t="s">
        <v>6</v>
      </c>
      <c r="D63" s="578">
        <v>1</v>
      </c>
      <c r="E63" s="1479"/>
      <c r="F63" s="530">
        <f t="shared" ref="F63" si="5">E63*D63</f>
        <v>0</v>
      </c>
      <c r="G63" s="435"/>
      <c r="H63" s="430"/>
      <c r="I63" s="91"/>
      <c r="J63" s="91"/>
    </row>
    <row r="64" spans="1:10" s="589" customFormat="1">
      <c r="A64" s="651"/>
      <c r="B64" s="639"/>
      <c r="C64" s="591"/>
      <c r="D64" s="592"/>
      <c r="E64" s="1375"/>
      <c r="F64" s="587"/>
      <c r="G64" s="640"/>
      <c r="H64" s="612"/>
      <c r="I64" s="588"/>
      <c r="J64" s="588"/>
    </row>
    <row r="65" spans="1:8" s="589" customFormat="1">
      <c r="A65" s="657"/>
      <c r="C65" s="585"/>
      <c r="D65" s="586"/>
      <c r="E65" s="1369"/>
      <c r="F65" s="612"/>
      <c r="H65" s="641"/>
    </row>
    <row r="66" spans="1:8" ht="15">
      <c r="A66" s="433">
        <f>A62+0.01</f>
        <v>7.0799999999999983</v>
      </c>
      <c r="B66" s="434" t="s">
        <v>253</v>
      </c>
      <c r="C66" s="582"/>
      <c r="D66" s="583"/>
      <c r="E66" s="1331"/>
      <c r="F66" s="445"/>
      <c r="G66" s="430"/>
      <c r="H66" s="430"/>
    </row>
    <row r="67" spans="1:8">
      <c r="A67" s="433"/>
      <c r="B67" s="434"/>
      <c r="C67" s="582"/>
      <c r="D67" s="583"/>
      <c r="E67" s="1331"/>
      <c r="F67" s="445">
        <f>SUM(F5:F65)*0.02</f>
        <v>0</v>
      </c>
      <c r="G67" s="430"/>
      <c r="H67" s="430"/>
    </row>
    <row r="68" spans="1:8">
      <c r="A68" s="193"/>
      <c r="B68" s="101"/>
      <c r="E68" s="1233"/>
      <c r="F68" s="97"/>
      <c r="G68" s="94"/>
      <c r="H68" s="95"/>
    </row>
    <row r="69" spans="1:8">
      <c r="A69" s="193"/>
      <c r="B69" s="101"/>
      <c r="E69" s="1233"/>
      <c r="F69" s="97"/>
      <c r="G69" s="94"/>
      <c r="H69" s="95"/>
    </row>
    <row r="70" spans="1:8" ht="31" thickBot="1">
      <c r="A70" s="193"/>
      <c r="B70" s="108" t="s">
        <v>571</v>
      </c>
      <c r="C70" s="109"/>
      <c r="D70" s="165"/>
      <c r="E70" s="1234"/>
      <c r="F70" s="110">
        <f>SUM(F5:F67)</f>
        <v>0</v>
      </c>
      <c r="G70" s="111"/>
      <c r="H70" s="112"/>
    </row>
    <row r="71" spans="1:8" ht="15" thickTop="1">
      <c r="A71" s="193"/>
      <c r="B71" s="113"/>
      <c r="C71" s="114"/>
      <c r="D71" s="166"/>
      <c r="E71" s="1235"/>
      <c r="F71" s="115"/>
      <c r="G71" s="116"/>
      <c r="H71" s="117"/>
    </row>
    <row r="72" spans="1:8">
      <c r="A72" s="193"/>
      <c r="E72" s="1233"/>
      <c r="F72" s="97"/>
    </row>
    <row r="73" spans="1:8">
      <c r="E73" s="1233"/>
      <c r="F73" s="97"/>
    </row>
    <row r="74" spans="1:8">
      <c r="E74" s="1233"/>
      <c r="F74" s="97"/>
    </row>
    <row r="75" spans="1:8">
      <c r="E75" s="1233"/>
      <c r="F75" s="97"/>
    </row>
    <row r="76" spans="1:8">
      <c r="E76" s="1233"/>
      <c r="F76" s="97"/>
    </row>
    <row r="77" spans="1:8">
      <c r="B77" s="81" t="s">
        <v>1325</v>
      </c>
      <c r="E77" s="1233"/>
      <c r="F77" s="97"/>
    </row>
    <row r="78" spans="1:8">
      <c r="E78" s="1233"/>
      <c r="F78" s="97">
        <f>SUM(F13:F70)*0.01</f>
        <v>0</v>
      </c>
    </row>
    <row r="79" spans="1:8">
      <c r="E79" s="1233"/>
      <c r="F79" s="97"/>
    </row>
    <row r="80" spans="1:8">
      <c r="E80" s="1233"/>
      <c r="F80" s="97"/>
    </row>
    <row r="81" spans="5:6">
      <c r="E81" s="1233"/>
      <c r="F81" s="97"/>
    </row>
    <row r="82" spans="5:6">
      <c r="E82" s="1233"/>
      <c r="F82" s="97"/>
    </row>
    <row r="83" spans="5:6">
      <c r="E83" s="1233"/>
      <c r="F83" s="97"/>
    </row>
    <row r="84" spans="5:6">
      <c r="E84" s="1233"/>
      <c r="F84" s="97"/>
    </row>
    <row r="85" spans="5:6">
      <c r="E85" s="1233"/>
      <c r="F85" s="97"/>
    </row>
    <row r="86" spans="5:6">
      <c r="E86" s="1233"/>
      <c r="F86" s="97"/>
    </row>
    <row r="87" spans="5:6">
      <c r="E87" s="1233"/>
      <c r="F87" s="97"/>
    </row>
    <row r="88" spans="5:6">
      <c r="E88" s="1233"/>
      <c r="F88" s="97"/>
    </row>
    <row r="89" spans="5:6">
      <c r="E89" s="1233"/>
      <c r="F89" s="97"/>
    </row>
    <row r="90" spans="5:6">
      <c r="E90" s="1233"/>
      <c r="F90" s="97"/>
    </row>
    <row r="91" spans="5:6">
      <c r="E91" s="1233"/>
      <c r="F91" s="97"/>
    </row>
    <row r="92" spans="5:6">
      <c r="E92" s="1233"/>
      <c r="F92" s="97"/>
    </row>
    <row r="93" spans="5:6">
      <c r="E93" s="1233"/>
      <c r="F93" s="97"/>
    </row>
    <row r="94" spans="5:6">
      <c r="E94" s="1233"/>
      <c r="F94" s="97"/>
    </row>
    <row r="95" spans="5:6">
      <c r="E95" s="1233"/>
      <c r="F95" s="97"/>
    </row>
    <row r="96" spans="5:6">
      <c r="E96" s="1233"/>
      <c r="F96" s="97"/>
    </row>
    <row r="97" spans="5:6">
      <c r="E97" s="1233"/>
      <c r="F97" s="97"/>
    </row>
    <row r="98" spans="5:6">
      <c r="E98" s="1233"/>
      <c r="F98" s="97"/>
    </row>
    <row r="99" spans="5:6">
      <c r="E99" s="1233"/>
      <c r="F99" s="97"/>
    </row>
    <row r="100" spans="5:6">
      <c r="E100" s="1233"/>
      <c r="F100" s="97"/>
    </row>
    <row r="101" spans="5:6">
      <c r="E101" s="1233"/>
      <c r="F101" s="97"/>
    </row>
    <row r="102" spans="5:6">
      <c r="E102" s="1233"/>
      <c r="F102" s="97"/>
    </row>
    <row r="103" spans="5:6">
      <c r="E103" s="1233"/>
      <c r="F103" s="97"/>
    </row>
    <row r="104" spans="5:6">
      <c r="E104" s="1233"/>
      <c r="F104" s="97"/>
    </row>
    <row r="105" spans="5:6">
      <c r="E105" s="1233"/>
      <c r="F105" s="97"/>
    </row>
    <row r="106" spans="5:6">
      <c r="E106" s="1233"/>
      <c r="F106" s="97"/>
    </row>
    <row r="107" spans="5:6">
      <c r="E107" s="1233"/>
      <c r="F107" s="97"/>
    </row>
    <row r="108" spans="5:6">
      <c r="E108" s="1233"/>
      <c r="F108" s="97"/>
    </row>
    <row r="109" spans="5:6">
      <c r="E109" s="1233"/>
      <c r="F109" s="97"/>
    </row>
    <row r="110" spans="5:6">
      <c r="E110" s="1233"/>
      <c r="F110" s="97"/>
    </row>
    <row r="111" spans="5:6">
      <c r="E111" s="1233"/>
      <c r="F111" s="97"/>
    </row>
    <row r="112" spans="5:6">
      <c r="E112" s="1233"/>
      <c r="F112" s="97"/>
    </row>
    <row r="113" spans="5:6">
      <c r="E113" s="1233"/>
      <c r="F113" s="97"/>
    </row>
    <row r="114" spans="5:6">
      <c r="E114" s="1233"/>
      <c r="F114" s="97"/>
    </row>
    <row r="115" spans="5:6">
      <c r="E115" s="1233"/>
      <c r="F115" s="97"/>
    </row>
    <row r="116" spans="5:6">
      <c r="E116" s="1233"/>
      <c r="F116" s="97"/>
    </row>
    <row r="117" spans="5:6">
      <c r="E117" s="1233"/>
      <c r="F117" s="97"/>
    </row>
    <row r="118" spans="5:6">
      <c r="E118" s="1233"/>
      <c r="F118" s="97"/>
    </row>
    <row r="119" spans="5:6">
      <c r="E119" s="1233"/>
      <c r="F119" s="97"/>
    </row>
    <row r="120" spans="5:6">
      <c r="E120" s="1233"/>
      <c r="F120" s="97"/>
    </row>
    <row r="121" spans="5:6">
      <c r="E121" s="1233"/>
      <c r="F121" s="97"/>
    </row>
    <row r="122" spans="5:6">
      <c r="E122" s="1233"/>
      <c r="F122" s="97"/>
    </row>
    <row r="123" spans="5:6">
      <c r="E123" s="1233"/>
      <c r="F123" s="97"/>
    </row>
    <row r="124" spans="5:6">
      <c r="E124" s="1233"/>
      <c r="F124" s="97"/>
    </row>
    <row r="125" spans="5:6">
      <c r="E125" s="1233"/>
      <c r="F125" s="97"/>
    </row>
    <row r="126" spans="5:6">
      <c r="E126" s="1233"/>
      <c r="F126" s="97"/>
    </row>
    <row r="127" spans="5:6">
      <c r="E127" s="1233"/>
      <c r="F127" s="97">
        <f>SUM(F11:F123)*0.02</f>
        <v>0</v>
      </c>
    </row>
    <row r="128" spans="5:6">
      <c r="E128" s="1233"/>
      <c r="F128" s="97"/>
    </row>
    <row r="129" spans="5:6">
      <c r="E129" s="1233"/>
      <c r="F129" s="97"/>
    </row>
    <row r="130" spans="5:6">
      <c r="E130" s="1233"/>
      <c r="F130" s="97"/>
    </row>
    <row r="131" spans="5:6">
      <c r="E131" s="1233"/>
      <c r="F131" s="97"/>
    </row>
    <row r="132" spans="5:6">
      <c r="E132" s="1233"/>
      <c r="F132" s="97"/>
    </row>
    <row r="135" spans="5:6">
      <c r="F135" s="89">
        <f>SUM(F11:F123)*0.02</f>
        <v>0</v>
      </c>
    </row>
    <row r="151" spans="6:6">
      <c r="F151" s="89">
        <f>SUM(F10:F147)*0.01</f>
        <v>0</v>
      </c>
    </row>
    <row r="154" spans="6:6">
      <c r="F154" s="89">
        <f>SUM(F10:F147)*0.02</f>
        <v>0</v>
      </c>
    </row>
    <row r="182" spans="6:6">
      <c r="F182" s="89">
        <f>SUM(F6:F178)*0.01</f>
        <v>0</v>
      </c>
    </row>
    <row r="185" spans="6:6">
      <c r="F185" s="89">
        <f>SUM(F9:H178)*0.02</f>
        <v>0</v>
      </c>
    </row>
    <row r="326" spans="6:6">
      <c r="F326" s="89">
        <f>SUM(F20:F322)*0.02</f>
        <v>0</v>
      </c>
    </row>
    <row r="330" spans="6:6">
      <c r="F330" s="89">
        <f>SUM(F24:I322)*0.01</f>
        <v>0</v>
      </c>
    </row>
    <row r="334" spans="6:6">
      <c r="F334" s="89">
        <f>SUM(F28:F322)*0.02</f>
        <v>0</v>
      </c>
    </row>
    <row r="632" spans="6:6">
      <c r="F632" s="89">
        <f>SUM(F5:H628)*0.01</f>
        <v>0</v>
      </c>
    </row>
    <row r="636" spans="6:6">
      <c r="F636" s="89">
        <f>SUM(F3:F628)*0.02</f>
        <v>0</v>
      </c>
    </row>
  </sheetData>
  <sheetProtection algorithmName="SHA-512" hashValue="2aeoLzLW32sGkpT9oPkLDM8NC1kt/jX/PDmWjUFlb02yOuYqECQb7HAjTTemLdDgRLZYwJXawH7ZIgn1lwlV7Q==" saltValue="F640ptebCtxlWYPlF6M0AQ=="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rowBreaks count="1" manualBreakCount="1">
    <brk id="25" max="5"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NASLOVNICA</vt:lpstr>
      <vt:lpstr>REKAPITULACIJA</vt:lpstr>
      <vt:lpstr>Ogrevanje</vt:lpstr>
      <vt:lpstr>Priprava toplote in hladu</vt:lpstr>
      <vt:lpstr>Grelniki, hladilniki klimatov</vt:lpstr>
      <vt:lpstr>1_Jedilnica 1. faza</vt:lpstr>
      <vt:lpstr>2_Kuhinja 1. faza</vt:lpstr>
      <vt:lpstr>3_Ucilnice pritlicje 1. faza</vt:lpstr>
      <vt:lpstr>prezračevanje - obstoječa stroj</vt:lpstr>
      <vt:lpstr>Vodovodni_priključek_1f</vt:lpstr>
      <vt:lpstr>VO_KA_1f</vt:lpstr>
      <vt:lpstr>VO_KA_Kuhinja_1f</vt:lpstr>
      <vt:lpstr>Notranje_plinske_instalacije_1f</vt:lpstr>
      <vt:lpstr>'1_Jedilnica 1. faza'!Print_Area</vt:lpstr>
      <vt:lpstr>'2_Kuhinja 1. faza'!Print_Area</vt:lpstr>
      <vt:lpstr>'3_Ucilnice pritlicje 1. faza'!Print_Area</vt:lpstr>
      <vt:lpstr>'Grelniki, hladilniki klimatov'!Print_Area</vt:lpstr>
      <vt:lpstr>Notranje_plinske_instalacije_1f!Print_Area</vt:lpstr>
      <vt:lpstr>Ogrevanje!Print_Area</vt:lpstr>
      <vt:lpstr>'prezračevanje - obstoječa stroj'!Print_Area</vt:lpstr>
      <vt:lpstr>'Priprava toplote in hladu'!Print_Area</vt:lpstr>
      <vt:lpstr>REKAPITULACIJA!Print_Area</vt:lpstr>
      <vt:lpstr>VO_KA_1f!Print_Area</vt:lpstr>
      <vt:lpstr>VO_KA_Kuhinja_1f!Print_Area</vt:lpstr>
      <vt:lpstr>Vodovodni_priključek_1f!Print_Area</vt:lpstr>
      <vt:lpstr>'1_Jedilnica 1. faza'!Print_Titles</vt:lpstr>
      <vt:lpstr>'2_Kuhinja 1. faza'!Print_Titles</vt:lpstr>
      <vt:lpstr>'3_Ucilnice pritlicje 1. faza'!Print_Titles</vt:lpstr>
      <vt:lpstr>'Grelniki, hladilniki klimatov'!Print_Titles</vt:lpstr>
      <vt:lpstr>Notranje_plinske_instalacije_1f!Print_Titles</vt:lpstr>
      <vt:lpstr>Ogrevanje!Print_Titles</vt:lpstr>
      <vt:lpstr>'prezračevanje - obstoječa stroj'!Print_Titles</vt:lpstr>
      <vt:lpstr>'Priprava toplote in hladu'!Print_Titles</vt:lpstr>
      <vt:lpstr>VO_KA_1f!Print_Titles</vt:lpstr>
      <vt:lpstr>VO_KA_Kuhinja_1f!Print_Titles</vt:lpstr>
      <vt:lpstr>Vodovodni_priključek_1f!Print_Titles</vt:lpstr>
    </vt:vector>
  </TitlesOfParts>
  <Company>Hydrotech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dc:creator>
  <cp:lastModifiedBy>Gregor Žohar</cp:lastModifiedBy>
  <cp:lastPrinted>2021-12-06T07:50:30Z</cp:lastPrinted>
  <dcterms:created xsi:type="dcterms:W3CDTF">2000-04-11T09:42:02Z</dcterms:created>
  <dcterms:modified xsi:type="dcterms:W3CDTF">2025-09-23T10:34:08Z</dcterms:modified>
</cp:coreProperties>
</file>