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13"/>
  <workbookPr codeName="ThisWorkbook" defaultThemeVersion="124226"/>
  <mc:AlternateContent xmlns:mc="http://schemas.openxmlformats.org/markup-compatibility/2006">
    <mc:Choice Requires="x15">
      <x15ac:absPath xmlns:x15ac="http://schemas.microsoft.com/office/spreadsheetml/2010/11/ac" url="/Users/macpriprava/Library/CloudStorage/Dropbox/Archicad/Občina Vojnik/OSNOVNA ŠOLA VOJNIK/TEKSTUALNI DEL/PROJEKTIRANJE/PZI/POPISI DEL/SI/12_09_2025 RAZPIS/"/>
    </mc:Choice>
  </mc:AlternateContent>
  <xr:revisionPtr revIDLastSave="0" documentId="13_ncr:1_{5887D5C7-3F33-3C46-9855-FA81B68DA2AE}" xr6:coauthVersionLast="47" xr6:coauthVersionMax="47" xr10:uidLastSave="{00000000-0000-0000-0000-000000000000}"/>
  <bookViews>
    <workbookView xWindow="0" yWindow="500" windowWidth="51200" windowHeight="27060" tabRatio="599" activeTab="5" xr2:uid="{00000000-000D-0000-FFFF-FFFF00000000}"/>
  </bookViews>
  <sheets>
    <sheet name="NASLOVNICA" sheetId="4" r:id="rId1"/>
    <sheet name="REKAPITULACIJA" sheetId="3" r:id="rId2"/>
    <sheet name="Ogrevanje" sheetId="50" r:id="rId3"/>
    <sheet name="Hlajenje" sheetId="52" r:id="rId4"/>
    <sheet name="Ucilnice 1.N " sheetId="54" r:id="rId5"/>
    <sheet name="VO_KA_3f " sheetId="53" r:id="rId6"/>
  </sheets>
  <definedNames>
    <definedName name="_____dem1">#REF!</definedName>
    <definedName name="____dem1">#REF!</definedName>
    <definedName name="___dem1">#REF!</definedName>
    <definedName name="__dem1">#REF!</definedName>
    <definedName name="_dem1" localSheetId="3">#REF!</definedName>
    <definedName name="_dem1" localSheetId="2">#REF!</definedName>
    <definedName name="_dem1" localSheetId="4">#REF!</definedName>
    <definedName name="_dem1" localSheetId="5">#REF!</definedName>
    <definedName name="_dem1">#REF!</definedName>
    <definedName name="dem" localSheetId="3">#REF!</definedName>
    <definedName name="dem" localSheetId="2">#REF!</definedName>
    <definedName name="dem" localSheetId="4">#REF!</definedName>
    <definedName name="dem" localSheetId="5">#REF!</definedName>
    <definedName name="dem">#REF!</definedName>
    <definedName name="OHS">#REF!</definedName>
    <definedName name="_xlnm.Print_Area" localSheetId="3">Hlajenje!$A$1:$F$107</definedName>
    <definedName name="_xlnm.Print_Area" localSheetId="2">Ogrevanje!$A$1:$F$135</definedName>
    <definedName name="_xlnm.Print_Area" localSheetId="1">REKAPITULACIJA!$A$1:$C$19</definedName>
    <definedName name="_xlnm.Print_Area" localSheetId="4">'Ucilnice 1.N '!$A$1:$F$177</definedName>
    <definedName name="_xlnm.Print_Area" localSheetId="5">'VO_KA_3f '!$A$1:$F$225</definedName>
    <definedName name="_xlnm.Print_Titles" localSheetId="3">Hlajenje!$1:$6</definedName>
    <definedName name="_xlnm.Print_Titles" localSheetId="2">Ogrevanje!$1:$6</definedName>
    <definedName name="_xlnm.Print_Titles" localSheetId="4">'Ucilnice 1.N '!$1:$6</definedName>
    <definedName name="_xlnm.Print_Titles" localSheetId="5">'VO_KA_3f '!$1:$6</definedName>
    <definedName name="Voda">#REF!</definedName>
    <definedName name="Vodovod">#REF!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32" i="50" l="1"/>
  <c r="F103" i="52"/>
  <c r="F99" i="52"/>
  <c r="F137" i="54"/>
  <c r="F64" i="50"/>
  <c r="B3" i="54"/>
  <c r="B2" i="54"/>
  <c r="B1" i="54"/>
  <c r="F169" i="54"/>
  <c r="F165" i="54"/>
  <c r="F161" i="54"/>
  <c r="F157" i="54"/>
  <c r="F153" i="54"/>
  <c r="F149" i="54"/>
  <c r="F145" i="54"/>
  <c r="F141" i="54"/>
  <c r="F125" i="54"/>
  <c r="F109" i="54"/>
  <c r="K95" i="54"/>
  <c r="F95" i="54"/>
  <c r="K94" i="54"/>
  <c r="F94" i="54"/>
  <c r="K93" i="54"/>
  <c r="F93" i="54"/>
  <c r="K92" i="54"/>
  <c r="F92" i="54"/>
  <c r="F88" i="54"/>
  <c r="F87" i="54"/>
  <c r="F86" i="54"/>
  <c r="F85" i="54"/>
  <c r="F81" i="54"/>
  <c r="F77" i="54"/>
  <c r="F76" i="54"/>
  <c r="F75" i="54"/>
  <c r="F74" i="54"/>
  <c r="F70" i="54"/>
  <c r="F66" i="54"/>
  <c r="F62" i="54"/>
  <c r="F58" i="54"/>
  <c r="F54" i="54"/>
  <c r="F50" i="54"/>
  <c r="F46" i="54"/>
  <c r="F45" i="54"/>
  <c r="F41" i="54"/>
  <c r="F40" i="54"/>
  <c r="F39" i="54"/>
  <c r="F35" i="54"/>
  <c r="F34" i="54"/>
  <c r="F30" i="54"/>
  <c r="A29" i="54"/>
  <c r="A33" i="54" s="1"/>
  <c r="A38" i="54" s="1"/>
  <c r="A44" i="54" s="1"/>
  <c r="A49" i="54" s="1"/>
  <c r="A53" i="54" s="1"/>
  <c r="A57" i="54" s="1"/>
  <c r="A61" i="54" s="1"/>
  <c r="A65" i="54" s="1"/>
  <c r="A69" i="54" s="1"/>
  <c r="A73" i="54" s="1"/>
  <c r="A80" i="54" s="1"/>
  <c r="A84" i="54" s="1"/>
  <c r="A91" i="54" s="1"/>
  <c r="A98" i="54" s="1"/>
  <c r="A112" i="54" s="1"/>
  <c r="A128" i="54" s="1"/>
  <c r="A140" i="54" s="1"/>
  <c r="A144" i="54" s="1"/>
  <c r="A148" i="54" s="1"/>
  <c r="A152" i="54" s="1"/>
  <c r="A156" i="54" s="1"/>
  <c r="A160" i="54" s="1"/>
  <c r="A164" i="54" s="1"/>
  <c r="A168" i="54" s="1"/>
  <c r="A172" i="54" s="1"/>
  <c r="F26" i="54"/>
  <c r="F25" i="54"/>
  <c r="B3" i="53"/>
  <c r="B2" i="53"/>
  <c r="B1" i="53"/>
  <c r="F213" i="53"/>
  <c r="F209" i="53"/>
  <c r="F205" i="53"/>
  <c r="F201" i="53"/>
  <c r="F195" i="53"/>
  <c r="F192" i="53"/>
  <c r="F189" i="53"/>
  <c r="F185" i="53"/>
  <c r="F181" i="53"/>
  <c r="F180" i="53"/>
  <c r="F179" i="53"/>
  <c r="F175" i="53"/>
  <c r="F174" i="53"/>
  <c r="F173" i="53"/>
  <c r="F169" i="53"/>
  <c r="F168" i="53"/>
  <c r="F167" i="53"/>
  <c r="F163" i="53"/>
  <c r="F162" i="53"/>
  <c r="F161" i="53"/>
  <c r="F160" i="53"/>
  <c r="F159" i="53"/>
  <c r="F158" i="53"/>
  <c r="F154" i="53"/>
  <c r="F153" i="53"/>
  <c r="F152" i="53"/>
  <c r="F151" i="53"/>
  <c r="F150" i="53"/>
  <c r="F146" i="53"/>
  <c r="F142" i="53"/>
  <c r="F136" i="53"/>
  <c r="F127" i="53"/>
  <c r="F115" i="53"/>
  <c r="F110" i="53"/>
  <c r="F99" i="53"/>
  <c r="F90" i="53"/>
  <c r="F85" i="53"/>
  <c r="F72" i="53"/>
  <c r="F63" i="53"/>
  <c r="F50" i="53"/>
  <c r="F43" i="53"/>
  <c r="F38" i="53"/>
  <c r="F33" i="53"/>
  <c r="A23" i="53"/>
  <c r="A36" i="53" s="1"/>
  <c r="A41" i="53" s="1"/>
  <c r="A46" i="53" s="1"/>
  <c r="A53" i="53" s="1"/>
  <c r="A66" i="53" s="1"/>
  <c r="A75" i="53" s="1"/>
  <c r="A88" i="53" s="1"/>
  <c r="A93" i="53" s="1"/>
  <c r="A102" i="53" s="1"/>
  <c r="A113" i="53" s="1"/>
  <c r="A118" i="53" s="1"/>
  <c r="A130" i="53" s="1"/>
  <c r="A139" i="53" s="1"/>
  <c r="A145" i="53" s="1"/>
  <c r="A149" i="53" s="1"/>
  <c r="A157" i="53" s="1"/>
  <c r="A166" i="53" s="1"/>
  <c r="A172" i="53" s="1"/>
  <c r="A178" i="53" s="1"/>
  <c r="A184" i="53" s="1"/>
  <c r="A188" i="53" s="1"/>
  <c r="A192" i="53" s="1"/>
  <c r="A195" i="53" s="1"/>
  <c r="A200" i="53" s="1"/>
  <c r="A204" i="53" s="1"/>
  <c r="A208" i="53" s="1"/>
  <c r="A212" i="53" s="1"/>
  <c r="A216" i="53" s="1"/>
  <c r="A220" i="53" s="1"/>
  <c r="F20" i="53"/>
  <c r="A94" i="52"/>
  <c r="F92" i="52"/>
  <c r="F89" i="52"/>
  <c r="F76" i="52"/>
  <c r="F71" i="52"/>
  <c r="F67" i="52"/>
  <c r="F63" i="52"/>
  <c r="F57" i="52"/>
  <c r="F51" i="52"/>
  <c r="F50" i="52"/>
  <c r="F47" i="52"/>
  <c r="A31" i="52"/>
  <c r="A49" i="52" s="1"/>
  <c r="A53" i="52" s="1"/>
  <c r="A59" i="52" s="1"/>
  <c r="A66" i="52" s="1"/>
  <c r="A70" i="52" s="1"/>
  <c r="A75" i="52" s="1"/>
  <c r="A79" i="52" s="1"/>
  <c r="A91" i="52" s="1"/>
  <c r="F29" i="52"/>
  <c r="F217" i="53" l="1"/>
  <c r="F173" i="54"/>
  <c r="F176" i="54" s="1"/>
  <c r="C12" i="3" s="1"/>
  <c r="F221" i="53"/>
  <c r="F224" i="53" s="1"/>
  <c r="C14" i="3" s="1"/>
  <c r="F26" i="50"/>
  <c r="F88" i="50" l="1"/>
  <c r="F80" i="50"/>
  <c r="F30" i="50"/>
  <c r="F29" i="50"/>
  <c r="F28" i="50"/>
  <c r="F22" i="50"/>
  <c r="F21" i="50"/>
  <c r="F20" i="50"/>
  <c r="F72" i="50"/>
  <c r="F68" i="50"/>
  <c r="F60" i="50"/>
  <c r="F56" i="50"/>
  <c r="F52" i="50"/>
  <c r="F48" i="50"/>
  <c r="F47" i="50"/>
  <c r="F46" i="50"/>
  <c r="F45" i="50"/>
  <c r="F44" i="50"/>
  <c r="F43" i="50"/>
  <c r="F42" i="50"/>
  <c r="F38" i="50"/>
  <c r="F34" i="50"/>
  <c r="F27" i="50"/>
  <c r="F19" i="50"/>
  <c r="F15" i="50"/>
  <c r="A14" i="50"/>
  <c r="F11" i="50"/>
  <c r="A18" i="50" l="1"/>
  <c r="A25" i="50" s="1"/>
  <c r="A33" i="50" s="1"/>
  <c r="A37" i="50" s="1"/>
  <c r="A41" i="50" s="1"/>
  <c r="A51" i="50" s="1"/>
  <c r="A55" i="50" s="1"/>
  <c r="A59" i="50" s="1"/>
  <c r="A63" i="50" l="1"/>
  <c r="A67" i="50" s="1"/>
  <c r="A71" i="50" s="1"/>
  <c r="A75" i="50" s="1"/>
  <c r="F95" i="52"/>
  <c r="F120" i="50"/>
  <c r="F117" i="50" l="1"/>
  <c r="F99" i="50" l="1"/>
  <c r="F98" i="50"/>
  <c r="F87" i="50"/>
  <c r="F86" i="50"/>
  <c r="F79" i="50"/>
  <c r="F78" i="50"/>
  <c r="F124" i="50"/>
  <c r="F104" i="50"/>
  <c r="F97" i="50"/>
  <c r="F96" i="50"/>
  <c r="F92" i="50"/>
  <c r="F85" i="50"/>
  <c r="F84" i="50"/>
  <c r="F77" i="50"/>
  <c r="F76" i="50"/>
  <c r="F128" i="50" l="1"/>
  <c r="F134" i="50" l="1"/>
  <c r="A83" i="50"/>
  <c r="A91" i="50" l="1"/>
  <c r="A95" i="50" s="1"/>
  <c r="A103" i="50" s="1"/>
  <c r="A107" i="50" l="1"/>
  <c r="A119" i="50" l="1"/>
  <c r="A123" i="50" s="1"/>
  <c r="A127" i="50" s="1"/>
  <c r="A131" i="50" s="1"/>
  <c r="F106" i="52" l="1"/>
  <c r="A98" i="52"/>
  <c r="A102" i="52" s="1"/>
  <c r="B3" i="52"/>
  <c r="B2" i="52"/>
  <c r="B1" i="52"/>
  <c r="C10" i="3" l="1"/>
  <c r="B3" i="50" l="1"/>
  <c r="B2" i="50"/>
  <c r="B1" i="50"/>
  <c r="C8" i="3" l="1"/>
  <c r="C16" i="3" l="1"/>
</calcChain>
</file>

<file path=xl/sharedStrings.xml><?xml version="1.0" encoding="utf-8"?>
<sst xmlns="http://schemas.openxmlformats.org/spreadsheetml/2006/main" count="594" uniqueCount="348">
  <si>
    <t>Pri izdelavi ponudbe je potrebno upoštevati tudi naslednje:</t>
  </si>
  <si>
    <t>- ponudba mora vsebovati tudi vse drobni montažni material</t>
  </si>
  <si>
    <t>- oprema v popisu je usklajena z investitorjem in projektantom, spremembo opreme je potrebno pri ponudbi jasno pripisati, odločitev o zamenjavi se sprejme pred naročilom opreme</t>
  </si>
  <si>
    <t>Količina</t>
  </si>
  <si>
    <t>Št.</t>
  </si>
  <si>
    <t>kos</t>
  </si>
  <si>
    <t>kompl</t>
  </si>
  <si>
    <t>C.</t>
  </si>
  <si>
    <t>REKAPITULACIJA STROŠKOV :</t>
  </si>
  <si>
    <t xml:space="preserve">5.0 </t>
  </si>
  <si>
    <t>MATERIALA IN DEL</t>
  </si>
  <si>
    <t>PLINSKA INSTALACIJA</t>
  </si>
  <si>
    <t>3.</t>
  </si>
  <si>
    <t>2.</t>
  </si>
  <si>
    <t>1.</t>
  </si>
  <si>
    <t>OPIS POSTAVKE</t>
  </si>
  <si>
    <t>Cena/enota brez DDV</t>
  </si>
  <si>
    <t>cena skupaj brez DDV (EUR)</t>
  </si>
  <si>
    <t>SKUPAJ (EUR) brez DDV</t>
  </si>
  <si>
    <t>ZDRAV SPLET d.o.o.</t>
  </si>
  <si>
    <t>- ponudba mora vsebovati dobavo in montažo opreme</t>
  </si>
  <si>
    <t>Splošne postavke</t>
  </si>
  <si>
    <t>m'</t>
  </si>
  <si>
    <t>EM</t>
  </si>
  <si>
    <t>kpl</t>
  </si>
  <si>
    <t>4.</t>
  </si>
  <si>
    <t>DN20</t>
  </si>
  <si>
    <t xml:space="preserve">SKUPAJ </t>
  </si>
  <si>
    <t>kg</t>
  </si>
  <si>
    <t>PP-HT cev za odvod kondenza, vključno z fazonskimi kosi, z dodatki na odrezke, tesnilnim materialom in  podpornimi objemkami obloženimi z gumo in obešali (npr. MEFA)</t>
  </si>
  <si>
    <t>m2</t>
  </si>
  <si>
    <t>PE-Xa cev z difuzijskim slojem iz EVOH-a (etil-vinil-alkohol) z dodatnim zunanjim zaščitnim slojem v beli barvi in dvema modrima črtama. Ustreza standardu EN ISO 15875 "Plastični cevni sistemi za instalacije s toplo in hladno vodo - zamrežen polietilen" in ustreza zahtevam za tesnost na kisik v skladu s standardom DIN 4726. Te cevi, ki so namenjene za talno ogrevanje in hlajenje, so primerne za spajanje z Uponor Q&amp;E fitingi in Uponor vijačnimi fitingi.
Razred uporabe: 4+5/ 6 bar
Maksimalna načrtovana temperatura: 90 °C
Temperatura, pri kateri nastanejo poškodbe: 100 °C
Načrtovan tlak 6/8 barov pri 90°C/70°C
Požarni razred: E v skladu s standardom DIN EN 13501-1
npr. Uponor cev Comfort Pipe PLUS</t>
  </si>
  <si>
    <t>f16 x 2,0</t>
  </si>
  <si>
    <t>6 ogrevalnih zank</t>
  </si>
  <si>
    <t>Dodaten pribor za talno gretja</t>
  </si>
  <si>
    <t>PE-Polietilenska folija (m2)</t>
  </si>
  <si>
    <t>Krogelni ventil za vodo - navojni, komplet s tesnilnim materialom</t>
  </si>
  <si>
    <t>Poševno sedežni ventil za regulacijo pretoka</t>
  </si>
  <si>
    <t>Cevi iz ogljikovega jekla iz nelegiranega jekla po EN 10305-3, E 195, material št. 1.0034. v palicah, z fazonskimi kosi , z varilnim in tesnilni material primernim za ogrevanje in hlajenje</t>
  </si>
  <si>
    <t>fi 28x1,5</t>
  </si>
  <si>
    <t>fi 35x1,5</t>
  </si>
  <si>
    <t xml:space="preserve">Izolacija cevi  ogljikovega jekla z toplotno izolacijo debelino 19 mm,  komplet z spojnim in montažnim materialom </t>
  </si>
  <si>
    <t>Obešalni in pritrdilni material ter konzole  narejene iz profilnega železa, temeljno obarvanega v skupni teži,</t>
  </si>
  <si>
    <t>Dobava in montaža cevnih objemk z gumi vložkom sistema komplet z pocinkanimi navojnimi palicami dolžine 300 - 900 mm, ves montažni material (matice, vijaki)</t>
  </si>
  <si>
    <r>
      <t>f</t>
    </r>
    <r>
      <rPr>
        <sz val="10"/>
        <rFont val="Arial Narrow"/>
        <family val="2"/>
        <charset val="238"/>
      </rPr>
      <t xml:space="preserve"> 28</t>
    </r>
  </si>
  <si>
    <r>
      <t>f</t>
    </r>
    <r>
      <rPr>
        <sz val="10"/>
        <rFont val="Arial Narrow"/>
        <family val="2"/>
        <charset val="238"/>
      </rPr>
      <t xml:space="preserve"> 35</t>
    </r>
  </si>
  <si>
    <t xml:space="preserve">Preboji oz vrtanje skozi zidove, strop  za cevne instalacije </t>
  </si>
  <si>
    <r>
      <rPr>
        <sz val="10"/>
        <rFont val="Arial Narrow"/>
        <family val="2"/>
        <charset val="238"/>
      </rPr>
      <t>do f 100</t>
    </r>
  </si>
  <si>
    <t>Preizkusni zagon, hidravlično uravnovešenje sistema ,  toplotni preizkus z izdelavo zapisnika</t>
  </si>
  <si>
    <t>Transportni stroški</t>
  </si>
  <si>
    <t>1%</t>
  </si>
  <si>
    <t>Talno gretje</t>
  </si>
  <si>
    <t> </t>
  </si>
  <si>
    <t>fi 42x1,5</t>
  </si>
  <si>
    <t>fi 54x1,5</t>
  </si>
  <si>
    <r>
      <t>f</t>
    </r>
    <r>
      <rPr>
        <sz val="10"/>
        <rFont val="Arial Narrow"/>
        <family val="2"/>
        <charset val="238"/>
      </rPr>
      <t xml:space="preserve"> 42</t>
    </r>
  </si>
  <si>
    <r>
      <t>f</t>
    </r>
    <r>
      <rPr>
        <sz val="10"/>
        <rFont val="Arial Narrow"/>
        <family val="2"/>
        <charset val="238"/>
      </rPr>
      <t xml:space="preserve"> 54</t>
    </r>
  </si>
  <si>
    <t>Požarni preboji strojnih napeljav - splošno</t>
  </si>
  <si>
    <t>Zahtevana požarna odpornost prebojev strojnih napeljav je EI60 U/C, če ni drugače navedeno</t>
  </si>
  <si>
    <t>Požarni preboji strojnih napeljav morajo biti izvedeni s požarnimi tesnilnimi sistemi, testiranimi po SIST EN 1366–3 in klasificiranimi po SIST EN 13501–2, oziroma v skladu s smernico SZPV 408.</t>
  </si>
  <si>
    <t>Izvajalec mora predložiti dokazilo o usposabljanju s strani proizvajalca požarnega sistema in licenco FKC izdano s strani SZPV</t>
  </si>
  <si>
    <t>Izvajalec mora predložiti izjavo o lastnostih v skladu z ZGPro-1, ter navodilo za vgradnjo v slovenskem jeziku.</t>
  </si>
  <si>
    <t>Izvajalec mora izdelati poročilo o izvedbi požarnega tesnjenja prebojev elektro in strojnih napeljav, v skladu s prilogo 1 smernice SZPV 408</t>
  </si>
  <si>
    <t>Izvajalec mora izdelati izjavo o izvedenih delih, v skladu s prilogo 2, smernice SZPV 408.</t>
  </si>
  <si>
    <t>Material predelnega elementa</t>
  </si>
  <si>
    <t>Količina (št. prebojev)</t>
  </si>
  <si>
    <t>Tlačna in trdnostna preizkušnja z hladnim vodnim tlakom 4 bar ter izpihovanjem ecvovoda</t>
  </si>
  <si>
    <r>
      <rPr>
        <sz val="10"/>
        <rFont val="Arial Narrow"/>
        <family val="2"/>
        <charset val="238"/>
      </rPr>
      <t>do f 100</t>
    </r>
    <r>
      <rPr>
        <sz val="11"/>
        <rFont val="Arial Narrow"/>
        <family val="2"/>
        <charset val="238"/>
      </rPr>
      <t>-150</t>
    </r>
  </si>
  <si>
    <t>m</t>
  </si>
  <si>
    <t>PROJEKTANTSKI PREDRAČUN</t>
  </si>
  <si>
    <t>9 ogrevalnih zank</t>
  </si>
  <si>
    <t>8 ogrevalnih zank</t>
  </si>
  <si>
    <t>Št. Načrta : REM-756/2025</t>
  </si>
  <si>
    <t>Datum izdelave :15.08.2025</t>
  </si>
  <si>
    <t>Občina Vojnik Keršova ulica 8, 3212 Vojnik</t>
  </si>
  <si>
    <t>REKONSTRUKCIJA, ENERGETSKA SANACIJA, ODSTRANITEV IN DOZIDAVA OSNOVNE ŠOLE VOJNIK</t>
  </si>
  <si>
    <t>Plošča za talno ogrevanje s čepi., za cementne in samorazlivne cementne estrihe; omogoča pravokotno in diagonalno pritrjevanje cevi s 6-imi plus 4-imi različnimi razmaki med cevmi; za optimizirano vgradnjo ogrevalnih cevi, ki temelji na dejanski geometriji prostora z minimalnimi odpadki zahvaljujoč sofisticirani sistemski tehnologiji; omogoča hitro in enostavno vgradnjo na trde/mehke PS panele/plošče s pomočjo prekrivanja robov folije/plošče. Ustreza zahtevam po udarno zvočni izolaciji (DIN 4109), toplotni izolaciji (DIN EN 1264), DIN EN 13501-1 požarna klasifikacija: razred E; požarna varnost (DIN 4102) B2 in toplotna oddaja (DIN EN 1264), neodvisno od razmaka med cevmi; višina in razdalja cevnih držal (DIN EN 1264) so fiksni in preprečujejo premikanje cevi; funkcija prekrivanja folije/plošč deluje kot vodotesni stik in eliminira zvočne mostove (DIN 18560); zaščita okolja zaradi uporabe okolju prijaznega PS. 
Razmak med cevmi pri pravokotni smeri: RA 5.5 – 11 – 16,5 – 22 – 27.5 – 33 cm
Razmak med cevmi v diagonalni smeri: RA 7.5 – 15 – 22.5 – 30 cm
Tip: 30mm, za univerzalno uporabo v stanovanjskih in poslovnih stavbah do 30 kN/m²
EPS 040 DES dm (100 kPa)
Dimenzija: 1447 x 900 mm
Debelina plošče: 29 mm
Področje uporabe: do 30 kN/m²
npr. Uponor Nubos plošča EPS 30 14-16mm 1447x900x29mm ali odgovarjoče</t>
  </si>
  <si>
    <t>Kompletna omarica z okvirjem in vrati za podometno vgradnjo.
- globina: 110mm, možnost razširitve na 150mm
- višina nastavljiva: 730 - 930 mm
- maksimalna višina tal: 200mm
- material: galvanizirano jeklo
- okvir in vrata praškasto barvana (bela RAL 9010)
- vrata z zapiralom</t>
  </si>
  <si>
    <t xml:space="preserve">Npr. Uponor Vario podometna omarica IW 1000x730x110mm </t>
  </si>
  <si>
    <t>Razdelilec, izdelan iz s steklenimi vlakni ojačanega poliamida, priklop z desne ali leve strani G1 s pomočjo ploščatega tesnjenja, dovodni del z merilci pretoka za nastavljanje in zapiranje, povratni del z ventili in ročko, pripravljeno za termopogone št. 1087778 (24V)
in št. 1087763 (230V), z integrirano polnilno-izpustno pipo in odzračevalnim ventilom na dovodu in povratku, s 3/4“ eurokonus priključkom za priklop zank, razmak med odcepi 50 mm, razmak med dovodom in povratkom 225 mm.
maks. tlak: 6 bar
maks. temperatura: 60°C
material: s steklenimi vlakni ojačan poliamid
npr. Uponor Vario M plastični razdelilci z merilci pretoka ali odgovarjoče</t>
  </si>
  <si>
    <t>Vijačna spojka izdelana iz medenine, za priključitev Uponor PE-Xa cevi na razdelilce. Notranji navoj 3/4-eurokonus skladen s standardom DIN EN ISO 228-1.
Material: medenina
npr. Uponor Vario vijačna spojka, notr. navoj 16x1,8/2,0-G3/4"Euro  ali odgovarjoče</t>
  </si>
  <si>
    <t>Lepilni trak</t>
  </si>
  <si>
    <t>Robni trak s folijo 150x8mm</t>
  </si>
  <si>
    <t>Zaščitne cevi za cev do max 20 mm, dimenzije 300x5mm</t>
  </si>
  <si>
    <t>Označevalni set 100mm</t>
  </si>
  <si>
    <t>Razmejitveni profil 1800x100x10 mm</t>
  </si>
  <si>
    <t>Multi držalo cevi/lok 14-18 plastika</t>
  </si>
  <si>
    <t>Termopogon za razdelilce Vario M in S
- funkcija prvega odpiranja
- višina: 61mm + adapterski obroč
- dolžina hoda: 5mm
- priključni kabel: 2 x 0,75 mm² x 1m</t>
  </si>
  <si>
    <t>Termopogon Vario 24V NC 1W IP54 M30x1,5 NN</t>
  </si>
  <si>
    <t>Ožičeni prostorski termostat s tipalom relativne vlažnosti (RH). 
Tipalo izmeri in prikaže dejansko temperaturo ter relativno vlažnost v prostoru in nato posreduje vrednosti v Smatrix Base priključni modul. 
Sestoji iz:
- digitalnega sobnega termostata in tipala vlage 
- montažnega materiala
Funkcije:
- prikaz potrebe po ogrevanju/hlajenju na zaslonu
- prikaz omejitve relativne vlage (RH) in maks. nastavitve
- prikaz ekonomičnega/komfortnega načina delovanja
- posamično nastavljanje nočne znižane temperature
- ročni preklop med ogrevanjem/hlajenjem
- prikaže stopinje Celzija in Fahrenheita
- možnost regulacije npr. sobne temperature (RT), notranje talno tipalo za min/maks temperaturo tal (RFT), oddaljeno tipalo (RS), zunanje oddaljeno tipalo (RO)
- prikaz stanja napolnjenosti baterije
- omogočeno hlajenje (za vsak prostor posebej)
- temperaturno nastavitveno območje je med 5°C in 35°C
- kalibracija temperature
Možnosti/opcije: 
- možnost priklopa talnega tipala
- možnost priklapljanja termostatov z bus topologijo/zvezdasto povezavo na priključni modul ali na zvezdasti modul
Oznaka ustreznosti: CE
Razred zaščite: IP30
Barva: bela RAL 9016
Zahteve: 4-žilni bus kabel</t>
  </si>
  <si>
    <t>npr. Uponor Smatrix Base digitalni termostat +RH Style T-149 Bus</t>
  </si>
  <si>
    <t>Glavna priključna omarica za vodenje pogonov ventilov talnega gratja in priklop sobnih termostatov
■ obratovalna napetost: 230V
■ avtomatsko balansiranje optimizira uporabo energije in udobje
■ elektronsko krmiljenje
■ na en priključni modul je možno priključiti do 6 sobnih termostatov in 8 termopogonov (24V)
■ črpalčni in kotlovski rele
■ preizkusni test ventilov (termopogonov) in obtočne črpalke
■ kontrola relativne vlage
■ kombinirana regulacija talnega ogrevanja/hlajenja in stropnega hlajenja
■ maks. vhodna moč za termopogon: 24VAC / 0.2A (0.4A konica)
■ stopnja zaščite: razred II IP20
■ barva: bela
Sestoji iz:
■ Npr. Uponor Smatrix Base priključnega modula X-245 6X
■ začetnih navodil, varnostnih navodil
■ montažnega materiala</t>
  </si>
  <si>
    <t xml:space="preserve">Npr. Uponor Vario podometna omarica IW 500x730x110mm </t>
  </si>
  <si>
    <t xml:space="preserve">Npr. Uponor Vario podometna omarica IW 700x730x110mm </t>
  </si>
  <si>
    <t xml:space="preserve">Npr. Uponor Vario podometna omarica IW 850x730x110mm </t>
  </si>
  <si>
    <t>12 ogrevalnih zank</t>
  </si>
  <si>
    <t>Dvojni krogelni ventil za ploščato tesnenje priključka 1" ZN na Uponor razdelilec. Set sestoji iz dveh medeninastih krogelnih ventilov, medenina galvansko ponikljana.
Dolžina, ki se mora upoštevati pri izračunu potrebnega prostora:
60 mm + dolžina razdelilca.
npr. Uponor Vario krogelni ventil NP G1"-G1"  ali odgovarjoče</t>
  </si>
  <si>
    <t>AB plošča, stene debeline  do 25 cm, 
dimenzija 100 x 100 mm
2 x cev jeklo fi 35-76mm, gorljiva izolacija 19 mm</t>
  </si>
  <si>
    <t>Uporaba sistema od proizvajalca npr. Protecta ali podobno</t>
  </si>
  <si>
    <t>Strojne instalacije  3 FAZA</t>
  </si>
  <si>
    <t>Ogrevanje prostorov - 1 NADSTROPJE</t>
  </si>
  <si>
    <t>6640</t>
  </si>
  <si>
    <t>5 ogrevalnih zank</t>
  </si>
  <si>
    <t>fazonski koszi fi 28-54</t>
  </si>
  <si>
    <t>Notranja stenska kompaktna enota v beli barvi z  vgrajenim WiFi modulom v ohišje naprave. Energetsko učinkovita naprava z uporabo I-save funkcije, samodejnim uravnavanjem hitrosti ventilatorja ter možnostjo usmerjanja izpihovalnih loput z prioženim IR upravljalnikom.
Za hlajenje server room-a</t>
  </si>
  <si>
    <t>- petstopenjski ventilator</t>
  </si>
  <si>
    <t>- samodejni preklop med hlajenjem in ogrevanjem</t>
  </si>
  <si>
    <t>- samodejni vklop naprave po izgubi električne energije</t>
  </si>
  <si>
    <t>- motorizirane lamele za usmerjanje zraka v vertikalno in horizontalno smer</t>
  </si>
  <si>
    <t>- elektrostatičen anti-alergijski filter</t>
  </si>
  <si>
    <t xml:space="preserve"> - plasma quad filter, ki odstranjuje bakterije, plesni, alergene, viruse, prah/PM2,5</t>
  </si>
  <si>
    <t xml:space="preserve"> - samo čistilna funkcija</t>
  </si>
  <si>
    <t xml:space="preserve"> - "Dual Barrier Coating", preprečuje akumulacijo prahu in umazanije v notranjosti enote</t>
  </si>
  <si>
    <t>- termostat za odčitavanje dejanske temperature v prostoru</t>
  </si>
  <si>
    <t>- popolna elektronska regulacija s pomočjo priloženega IR upravljalnika s tedenskim časovnikom</t>
  </si>
  <si>
    <t>TEHNIČNI PODATKI:</t>
  </si>
  <si>
    <t>Nazivna moč: hlajenje: 5 kW (1,4 - 5,4 kW) // gretje: 5,5 kW (1,4 - 7,3 kW)</t>
  </si>
  <si>
    <t>Pretok zraka: hlajenje: 5,2-6,4-7,5-9,1-11,7 m3/min // gretje: 4,8-5,7-7,3-9,1-12,9 m3/min</t>
  </si>
  <si>
    <t>Nivo hrupa (SPL): hlajenje: 28-33-36-40-44 dB(A) // gretje: 28-33-38-43-48 dB(A)</t>
  </si>
  <si>
    <t>Nivo hrupa (PWL) hlajenje: 58 dB(A)</t>
  </si>
  <si>
    <t>Električni priključek: 230V/1F/50Hz iz zunanje enote</t>
  </si>
  <si>
    <t>Dimenzije (V x Š x G): 299 x 798 x 245 mm</t>
  </si>
  <si>
    <t>Teža: 10,5 kg</t>
  </si>
  <si>
    <t>Npr. Mitsubishi Electric MSZ-AY50VGKP</t>
  </si>
  <si>
    <t>Zunanja enota klimatskega sistema v split izvedbi polnjena s hladivom R32, z inverter kompresorjem, uparjalnikom ter zračno hlajenim kondenzatorjem. Stroj je kompletne izvedbe z vso interno cevno in elektro instalacijo, varnostno ter funkcijsko mikroprocesorsko avtomatiko - vključno z instrumenti za nadzor in kontrolo delovanja. Naprava je namenjena za zunanjo postavitev.</t>
  </si>
  <si>
    <t>Energetski razred: SEER: 7,5 - A++ // SCOP (Average): 4,7 - A++</t>
  </si>
  <si>
    <t>Električna priključna moč: hlajenje 1.54 kW // gretje 1.47 kW</t>
  </si>
  <si>
    <t>Električni priključek: 230V/1F/50Hz // 10A</t>
  </si>
  <si>
    <t>Pretok zraka: hlajenje: 40,5 m3/min // gretje: 37,4m3/min</t>
  </si>
  <si>
    <t>Nivo hrupa (SPL): hlajenje: 52 dB(A) - gretje: 52 dB(A)</t>
  </si>
  <si>
    <t>Nivo hrupa (PWL) hlajenje: 64 dB(A)</t>
  </si>
  <si>
    <t>Dimenzije (V x Š x G): 714 x 800 x 285 mm</t>
  </si>
  <si>
    <t>Teža: 40,5 kg</t>
  </si>
  <si>
    <t>Medij: R32</t>
  </si>
  <si>
    <t>Dimenzija priključne instalacije: Cu 6.35/9.52 mm</t>
  </si>
  <si>
    <t>Max. dolžinska / max. višinska razlika: 20 / 12 m</t>
  </si>
  <si>
    <t>Območje delovanja: hlajenje od -10°C do 46°C, gretje od -20° do 24°C</t>
  </si>
  <si>
    <t>Npr. Mitsubishi Electric MUZ-AY50VG</t>
  </si>
  <si>
    <t xml:space="preserve">Bakrene cevi, predizolirane z ARMSTRONG AC 9 s fazonskimi kosi, z materialom za lotanje, s tesnilnim in obešalnim materialom, z dodatkom za razrez, po VDI 2035, DIN 18380                                                                      </t>
  </si>
  <si>
    <t xml:space="preserve"> </t>
  </si>
  <si>
    <t xml:space="preserve">Cu 6,35       </t>
  </si>
  <si>
    <t xml:space="preserve">Cu 9,52 </t>
  </si>
  <si>
    <t>Montaža zunanje enote</t>
  </si>
  <si>
    <t>- postavitev naprave na predpripravljeno konstrukcijo</t>
  </si>
  <si>
    <t>- dvig in postavitev enote na knostrukcijo</t>
  </si>
  <si>
    <t>- priklop cevnih instalacij</t>
  </si>
  <si>
    <t>- priklop notranjih elektro/signalnih instalacij</t>
  </si>
  <si>
    <t>Montaža notranje enote</t>
  </si>
  <si>
    <t>- montaža notranjega dela na montažno ploščo</t>
  </si>
  <si>
    <t>- prilkop cevnih instalacij na notranjo enoto - do 5m</t>
  </si>
  <si>
    <t>- montaža in priklop signalnega kabla na notranjo enoto</t>
  </si>
  <si>
    <t>- montaža in priklop elektro kabla na notranjo enoto</t>
  </si>
  <si>
    <t>Priklop odvoda kondenza od notranje in zunanje klima enote na kanalizacijsko omrežje z vgradnjo vmesnega protismradnega sifona npr. HL 138</t>
  </si>
  <si>
    <t>AB plošča, stene debeline  do 25 cm, 
dimenzija 100 x 100 mm
2 x cev CU 6,5 in 12,9 mm, gorljiva izolacija 6 mm</t>
  </si>
  <si>
    <t>Tlačna in trdnostna preizkušnja z dušikom tlakom 25 bar ter izpihovanjem ecvovoda</t>
  </si>
  <si>
    <t>Hlajenje Server room-a</t>
  </si>
  <si>
    <t>Hlajenje server room-a</t>
  </si>
  <si>
    <t>Dobava in montaža (vsebuje tudi drobni montažni material)</t>
  </si>
  <si>
    <t>Kompletno stranišče kot montažni element za suho gradnjo sestoječ iz:</t>
  </si>
  <si>
    <t>- konzolne školjke z zadnjim odtokom izdelane iz sanitarne
keramike (kot npr. Dolomite ali enakovredno)</t>
  </si>
  <si>
    <t>- lesene plastificirane sedežne deske z mehkim zapiranjem</t>
  </si>
  <si>
    <t xml:space="preserve">- nosilnega okvirja površinsko zaščitenega in pocinkanih opornih nog za nadgradnjo na obstoječa tla od 0-20 cm
</t>
  </si>
  <si>
    <t>- dveh kompletnih navojnih palic M12 z osno razdaljo 18-23 cm</t>
  </si>
  <si>
    <t>- podometnega WC splakovalnika  z dvokoličinsko splakovalno tehniko 3/6 l, aktiviranje zgoraj/spredaj</t>
  </si>
  <si>
    <t>- zaščite pri vgradnji za revizijsko odprtino</t>
  </si>
  <si>
    <t>- priključka za vodo 1/2" ZN, z vgrajenim kotnim ventilom</t>
  </si>
  <si>
    <t xml:space="preserve">- PE stenskega odtočnega kolena Ø90, PE prehodnega kosa Ø90/110 mm in garniture manšet Ø90 mm </t>
  </si>
  <si>
    <t>- montažnega materiala in seta zvočne izolacije</t>
  </si>
  <si>
    <t xml:space="preserve">kompl </t>
  </si>
  <si>
    <t xml:space="preserve">- konzolne školjke z zadnjim odtokom izdelane iz sanitarne
keramike in prirejena za invalide </t>
  </si>
  <si>
    <t>- podometnega WC splakovalnika z dvokoličinsko splakovalno tehniko 3/6 l, aktiviranje zgoraj/spredaj</t>
  </si>
  <si>
    <t>Varnostni naslon zvračljiv, pri WC za invalide (desni ali levi),
iz aluminija s prevleko iz nylona v beli barvi, ergonomski, nedrseč, površine so brez robov, zaskočenje v horizontalni in vertikalni legi, mehanizem za premet zasnovan na stisnjenju vzmeti</t>
  </si>
  <si>
    <t>Oprema po izbiri arhitekta, komplet s pritrdilnim materialom</t>
  </si>
  <si>
    <t>Varnostno držalo, pri WC za invalide (2 kos), iz aluminija s prevleko iz nylona v beli barvi, ergonomski, nedrseč, površine so brez robov.</t>
  </si>
  <si>
    <t>Drobni inventar pri WC:</t>
  </si>
  <si>
    <t>- držalo za toaletni papir (rola)</t>
  </si>
  <si>
    <t>- ščetka za WC školjko, komplet z zidno kromirano posodo za hranjenje</t>
  </si>
  <si>
    <t>Kompletni umivalnik kot montažni element za suho gradnjo sestoječ iz:</t>
  </si>
  <si>
    <t>- školjke izdelane iz sanitarne keramike, z odprtino za armaturo in prelivno odprtino (kot npr. Dolomite ali enakovredno)</t>
  </si>
  <si>
    <t>- nosilnega okvirja površinsko zaščitenega in pocinkanih opornih nog za vgradnjo na obstoječa tla od 0-20 cm</t>
  </si>
  <si>
    <t>- dveh kompletnih navojnih palic M10 z osno razdaljo 5-40 cm</t>
  </si>
  <si>
    <t>- po višini  nastavljive plošče armature</t>
  </si>
  <si>
    <t xml:space="preserve">- stoječe mešalne armature za toplo in hladno vodo, s keramično kartušo za nastavitev temperature vode
</t>
  </si>
  <si>
    <t xml:space="preserve">- dveh kotnih podometnih ventilov DN15 vključno z zidno rozeto in vezno pokromano cevko premera 10 mm dolžine cca. 30 cm
</t>
  </si>
  <si>
    <t>- odtočnega ventila, PVC sifona in PE priključnega kolena DN50 z manšeto Ø32</t>
  </si>
  <si>
    <t>- montažnega in tesnilnega materiala</t>
  </si>
  <si>
    <t>(kot npr. Geberit Duofix ali enakovredno)</t>
  </si>
  <si>
    <t>60 cm</t>
  </si>
  <si>
    <t>Drobni inventar pri umivalniku:</t>
  </si>
  <si>
    <t>- ogledalo dolžine 600 mm s ponikljanim okovom</t>
  </si>
  <si>
    <t>- polica ogledala iz bele keramike</t>
  </si>
  <si>
    <t>- držalo za brisače</t>
  </si>
  <si>
    <t>- držalo in dozator za tekoče milo</t>
  </si>
  <si>
    <t>- školjke izdelane iz sanitarne keramike, prirejena za invalide, z odprtino za armaturo in prelivno odprtino (kot npr. Dolomite ali enakovredno)</t>
  </si>
  <si>
    <t xml:space="preserve">- stoječe mešalne armature za toplo in hladno vodo, zdravniška, s keramično kartušo za nastavitev temperature vode
</t>
  </si>
  <si>
    <t>68 cm</t>
  </si>
  <si>
    <t>Varnostno držalo, pri umivalniku za invalide (2 kos), iz aluminija s prevleko iz nylona v beli barvi, ergonomski, nedrseč, površine so brez robov.</t>
  </si>
  <si>
    <t>Drobni inventar pri umivalniku za invalide:</t>
  </si>
  <si>
    <t>- ogledalo za invalide za montažo na zid z možnostjo spreminjanja naklona, višine 100cm</t>
  </si>
  <si>
    <t>Kompletni pisoar kot montažni element za suho gradnjo sestoječ iz:</t>
  </si>
  <si>
    <t>- školjke izdelane iz sanitarne keramike (kot npr. Dolomite ali enakovredno)</t>
  </si>
  <si>
    <t xml:space="preserve">- senzorski splakovalnik za pisoar,
V kompletu: senzor s pokrivno  inox ploščo, podometni vgradni set z elektromagnetnim ventilom 24 VDC (EMV) in transformatorja napetosti 220AC/24DC V. Dimenzija priključka 1/2".
</t>
  </si>
  <si>
    <t>- odtočnega ventila, PVC sifona in PE priključnega kolena DN50 z manšeto Ø40</t>
  </si>
  <si>
    <t>Pregradna stena pri pisoarju, tip po izbiri arhitekta</t>
  </si>
  <si>
    <t>komplet s pritrdilnim materialom</t>
  </si>
  <si>
    <t>Kompletno trokadero kot montažni element za suho gradnjo sestoječ iz:</t>
  </si>
  <si>
    <t>- konzolne školjke z zadnjim odtokom izdelane iz sanitarne
keramike</t>
  </si>
  <si>
    <t>- kromirane podstavne mreže</t>
  </si>
  <si>
    <t>- zidne mešalne armature za toplo in hladno vodo, z dolgim izlivom</t>
  </si>
  <si>
    <t xml:space="preserve">- podometne izplakovalne pipe, z navojnima priključkoma DN32
(kot npr. Presto 13918) </t>
  </si>
  <si>
    <t>- podometnega ventila DN20 za hladno in DN15 za toplo vodo</t>
  </si>
  <si>
    <t>Priprava instalacij za pomivalno korito v čajni kuhinji sestoječa iz:</t>
  </si>
  <si>
    <t xml:space="preserve">- enodelnega pomivalnega korita iz nerjaveče pločevine </t>
  </si>
  <si>
    <t xml:space="preserve">- dveh kotnih podometnih ventilov DN15 vključno z zidno rozeto in vezno pokromano cevko premera 10 mm dolžine cca. 30 cm (2 x)
</t>
  </si>
  <si>
    <t>- odtočnega ventila, PVC sifona in PP priključnega kolena DN50 z manšeto Ø40</t>
  </si>
  <si>
    <t>Priprava instalacij za pomivalni stroj sestoječa iz:</t>
  </si>
  <si>
    <t>- sifona za pomivalni stroj</t>
  </si>
  <si>
    <t xml:space="preserve">- izpustnega ventila DN15 z navojnim priključkom za dotočno cev </t>
  </si>
  <si>
    <t xml:space="preserve">Horizontalni talni odtok DN50 s tesnilno prirobnico, sifonskim vložkom, z zaporo povratnega toka in 3 stranskimi dovodi DN40 skrajšljivim okvirnim nastavkom 14-74mm/ 147x147mm in nerjavečo jekleno rešetko 140x140mm.Vgradna zaščita je zajeta z dobavo (kot npr. HL304).
</t>
  </si>
  <si>
    <t xml:space="preserve">kos </t>
  </si>
  <si>
    <t xml:space="preserve">Večplastna polietilenska cev v sestavi PE-Xb / Al / HDPE, v palicah oz. kolutu (npr.Valsir Mixal), izdelana v skladu z EN ISO 21003-1, do tlaka medija 10 bar ter temperature 95°C, za spajanje s hladnim stiskanjem, komplet s fitingi iz medenine ter z obešalnim in pritrdilnim materialom. Za razvode hladne in tople vode, položena v predelnih stenah in v tlaku. Cev je izolirana z izolacijo z zaprto celično strukturo. V predelnih stenah in tlaku je cev izolirana z izolacijo debeline 9 mm.
</t>
  </si>
  <si>
    <t xml:space="preserve">DN12 (Ø16 x 2) </t>
  </si>
  <si>
    <t xml:space="preserve">DN15 (Ø20 x 2) </t>
  </si>
  <si>
    <t xml:space="preserve">DN20 (Ø26 x 2) </t>
  </si>
  <si>
    <t xml:space="preserve">DN25 (Ø32 x 3) </t>
  </si>
  <si>
    <t xml:space="preserve">DN32 (Ø40 x 3,5) </t>
  </si>
  <si>
    <t xml:space="preserve">Montažni in pritrdilni material sestavljen iz tipskih jeklenih vroče cinkanih konstrukcijskih elementov, s tipskimi spojnimi elementi z vijačnimi zvezami materiala 8.8. Kombinacije tipskih elementov se izbere skladno z navodili oz. priporočili proizvajalca o nosilnosti. Pocinkane cevne objemke z gumijastim vložkom. Ves vgrajen montažni material mora imeti CE oznako. </t>
  </si>
  <si>
    <t>konstrukcijski elementi</t>
  </si>
  <si>
    <t xml:space="preserve">kg </t>
  </si>
  <si>
    <t>objemka (DN12)</t>
  </si>
  <si>
    <t>objemka (DN15)</t>
  </si>
  <si>
    <t>objemka (DN20)</t>
  </si>
  <si>
    <t>objemka (DN25)</t>
  </si>
  <si>
    <t>objemka (DN32)</t>
  </si>
  <si>
    <t>PP-M cev za hišno kanalizacijo s povečanimi zvočno-izolacijskimi lastnostmi, izdelane v skladu z EN 1451, komplet s fazonskimi kosi, z dodatki na odrezke in tesnilnim materialom in podpornimi objemkami obloženimi z gumo (kot npr. Valsir Triplus)</t>
  </si>
  <si>
    <t xml:space="preserve">DN50  </t>
  </si>
  <si>
    <t xml:space="preserve">DN75  </t>
  </si>
  <si>
    <t xml:space="preserve">DN110  </t>
  </si>
  <si>
    <t>Izolacija kanalizacijskih cevi dvižnih vodov z izolacijo z zaprto celično strukturo deb. 5 mm. Izolacija izpolnjuje pogoje za preprečevanje rosenja in kondenzacije, ter prenosa hrupa na gradbeno konstrukcijo (kot npr. Armacell Tubolit AR)</t>
  </si>
  <si>
    <t>DN15</t>
  </si>
  <si>
    <t>DN25</t>
  </si>
  <si>
    <t>DN32</t>
  </si>
  <si>
    <t>Modularni večfunkcijski termostatski ventil za termično uravnoteženje posameznih vodov cirkulacije sanitarne tople vode. Območje nastavljanja temperature 40 do 60°C. Pri porastu temperature 5 K nad nastavljeno temperaturo se zmanjša kvs na 0,15 m3/h. Pri porastu temperature nad 65°C ponovno odpre pretok za potrebe termične dezinfekcije. Pri porastu temperature nad 75°C popolnoma zapre pretok. Možnost menjave kalibriranih termostatskih delov med delovanjem. Možnost dogradnje termometra ali temperaturnega tipala,
kot npr. proizvod Danfoss tip MTCV-B</t>
  </si>
  <si>
    <t>Revizijska vratca za montažo na steno na mestu vgradnje zapornih ventilov za vodo, iz pocinkane pločevine, v beli barvi , dim. 400x400x150mm</t>
  </si>
  <si>
    <t>Ročni gasilni aparat - ABC (6 kg)</t>
  </si>
  <si>
    <t>Ročni gasilni aparat - CO2 (5 kg)</t>
  </si>
  <si>
    <t>Manjša gradbena dela kot so preboji za cevi, izdelava utorov v tlaku in zidu za vodovodne in kanalizacijske cevi, ter zametavanje in fino zaribavanje po vgradnji, zaščita talnih razvodov pred poškodbo</t>
  </si>
  <si>
    <t>ur</t>
  </si>
  <si>
    <t>Tlačni preizkus notranje vodovodne instalacije z vodo s tlakom 11 bar v skladu s standardom SIST EN 805 in izdelava zapisnika</t>
  </si>
  <si>
    <t>Preizkus vodotesnosti kanalizacije in izdelava zapisnika</t>
  </si>
  <si>
    <t>Dezinfekcija, izpiranje vodovodne instalacije in mikrobiološka preiskava vode (vsebnost mineralnih olj..) ter izdaja poročila s strani pooblaščene institucije</t>
  </si>
  <si>
    <t>Transportni in manipulacijski stroški 1%</t>
  </si>
  <si>
    <t xml:space="preserve">Manjša nepredvidena dela in stroški 2%                                                     </t>
  </si>
  <si>
    <t>SKUPAJ VODOVOD IN KANALIZACIJA</t>
  </si>
  <si>
    <t>Vodovod in kanalizacija - 3.faza</t>
  </si>
  <si>
    <t>Nepredvidena dela 2%</t>
  </si>
  <si>
    <t>2%</t>
  </si>
  <si>
    <t>Skupne zahteva za vse prezračevalne naprave :</t>
  </si>
  <si>
    <t>Krmilnik v omari mora omogočati nadzor in upravljanje preko CNS sistema preko Modbus protokola ter da mora dobavitelj avtomatike klimata mora omogočiti izvajalcu CNS dostop do kompletne regulacije (odklenjena avtomatika)</t>
  </si>
  <si>
    <t>Na CNS se za klimate izvede sledeče (mora omogočati avtomatika):</t>
  </si>
  <si>
    <t>-  prikaz vseh merjenih temperatur,</t>
  </si>
  <si>
    <t>-  prikaz delovanja in hitrosti ventilatorjev</t>
  </si>
  <si>
    <t>-  prikaz stanja mešalnih ventilov (odprt/zaprt, % odprtosti)</t>
  </si>
  <si>
    <t>-  prikaz stanja črpalk (deluje, stoji, napaka)</t>
  </si>
  <si>
    <t>- prikaz stanja vseh žaluzij (odprta/zaprta, % odprtosti)</t>
  </si>
  <si>
    <t>- prikaz zamašenosti filtrov</t>
  </si>
  <si>
    <t>-  prikaz stanja rekuperacije</t>
  </si>
  <si>
    <t>- izvede se možnost nastavljanja setpointov</t>
  </si>
  <si>
    <t>-  izvede se možnost nastavitve urnikov</t>
  </si>
  <si>
    <t>- izvede se možnost nastavljanja hitrosti ventilatorjev</t>
  </si>
  <si>
    <t xml:space="preserve">Aluminijaste rešetke za vgradnjo v vrata, komplet s protiokvirjem ter rezanjem vrat in montažnim materialom 
(kot npr. AR-4P) </t>
  </si>
  <si>
    <t>B x H = 425 x 225</t>
  </si>
  <si>
    <t>B x H = 525 x 225</t>
  </si>
  <si>
    <t>Dobava in montaža vrtinčnega dovodnega difuzorja s plastičnimi usmerniki v kovinski kvadratni stropni plošči 600x600, kompletno z izolirano priključno komoro z regulacijsko loputo v priključku. (barva RAL 9010 oz. po izbiri arhitekta). Tip: DEV-K - Z ali enakovredno</t>
  </si>
  <si>
    <t>vel. 600/24</t>
  </si>
  <si>
    <t>Dobava in montaža prezračevalnega ventila za dovod zraka z navojem za regulacijo pretoka zraka. Barvan v RAL 9010 mat. 
tip PV-2N ali enakovredno</t>
  </si>
  <si>
    <t>vel. ø160</t>
  </si>
  <si>
    <t>vel. ø200</t>
  </si>
  <si>
    <t>Dobava in montaža prezračevalnega ventila za odvod zraka z navojem za regulacijo pretoka zraka. Barvan v RAL 9010 mat. 
tip PV-1N ali enakovredno</t>
  </si>
  <si>
    <t>vel. ø125</t>
  </si>
  <si>
    <t xml:space="preserve">Dobava in montaža aluminijaste prezračevalne rešetke za odvod zraka za vgradnjo v steno, kanal ali strop z vidno vijačno pritrditvijo, izdelano iz aluminijastega okvirja in prvo vrsto horizontalno in drugo vertikalno nastavljivih lamel skupaj s regulatorjem količine zraka, komplet s pritrdilnim in tesnilnim materialom. 
NOVA-R-R1 ali enakovredno
</t>
  </si>
  <si>
    <t>625 x 225</t>
  </si>
  <si>
    <t>825 x 225</t>
  </si>
  <si>
    <t>Dobava in montaža linijskega šobnega difuzorja s prosto nastavljivimi šobami za izpih zraka horizontalno pod strop in z izolirano komoro z regulacijsko loputo v priključku;</t>
  </si>
  <si>
    <t xml:space="preserve"> LD-19/2/W/K/M/Z/I9 dolžina 1.000 mm</t>
  </si>
  <si>
    <t>Dobava in montaža linijskega šobnega difuzorja  s prosto nastavljivimi šobami npr Systemair CAP-SD, vključno z vsemi povezovalnimi in končnimi kosi.</t>
  </si>
  <si>
    <t>CAP-SD-3-1500-SW</t>
  </si>
  <si>
    <t>Dobava in montaža okrogle požarne lopute za ločitev požarnih sektorjev v prezračevalnih in klimatskih sistemih, odporna na ogenj in hladen dim, testirana po EN 1366-2, klasificirana po EN 13501-3 ter certificirana po EN 15650.
Namenjena za vgradnjo v lahke in težke stene. Požarna loputa vsebuje uležajeno lamelo iz kalcijevega silikata, intumescentno požarno tesnilo in termični prožilni mehanizem s temperaturo proženja 72°C. Opremljena je s končnim stikalom za signalizacijo zaprtosti/odprtosti.
Vgradnja po navodilih proizvajalca.
Vgradnja in tesnjenje prehoda požarnih loput čez meje sektorjev mora biti v skladu s preizkušanji in dokumentacijo proizvajalca požarne lopute. Požarna odpornost lopute EI 60-S (ve h0 i↔0)S. Vključno z elektromotornim pogonom 230V, z mejnima tipaloma za kontrolo zaprte in odprte lege lopute. Priklop in izvedba prezračevalnih kanalov na požarno loputo se izvedeta v skladu z ÖNORM H 6031.</t>
  </si>
  <si>
    <t>FDC-M230-S  Ø160 ali enakovredno</t>
  </si>
  <si>
    <t>Fleksibilni priključki normalne vnetljivosti za priključitev prezračevalnega kanala in požarne lopute. Namen elementa je kompenziranje termične ekspanzije kanala v primeru požara. 
Skupaj z obešalnim in pritrdilnim materialom za težke oz. lahke stene. Montirati na vsako stran stene. Za okrgle in pravokotne kanale dolžina min. 80mm. Izvedba mora biti skladna s standardom ÖNORM H 6031.</t>
  </si>
  <si>
    <t>Ø160</t>
  </si>
  <si>
    <t>Revizijske odprtine za pravokotne kanale</t>
  </si>
  <si>
    <t>ADAR-CA 400x200</t>
  </si>
  <si>
    <t>Revizijske odprtine za okrogle kanale</t>
  </si>
  <si>
    <t>RPDR-CA</t>
  </si>
  <si>
    <t>Mehanski okrogli regulator pretoka zraka, z možnostjo nastavljanja količina zraka , za vzdrževanje konstantnega pretoka zraka, brez pomožne energije, z regulacijsko loputo, z ohišjem iz plastike, za vgradnjo v prezračevalno cev.
Tip: Trox VFL ali enakovredno</t>
  </si>
  <si>
    <t>Ø 125</t>
  </si>
  <si>
    <t>Ø 160</t>
  </si>
  <si>
    <t>Ø 200</t>
  </si>
  <si>
    <t>Ø 250</t>
  </si>
  <si>
    <t xml:space="preserve">Kulisni dušilnik zvoka DZ. Zunanji plašč je izdelan iz pocinkane pločevine, dušilne kulise so iz steklene volne debeline 100 mm obložene z vodili na vstopu in izstopu. </t>
  </si>
  <si>
    <t>dim. 300x250, L=1.000 mm, št.kulis=2, De(250Hz)=12 dB</t>
  </si>
  <si>
    <t xml:space="preserve">Akustično in toplotno izolativna fleksibilna cev za povezavo med kanalskim razvodom in elementi za distribucijo zraka.
Sestavljena iz:
- perforirane notranje cevi iz aluminija, laminirane s poliestrom,
- poliesterske zaščitne folije za zaščito pred difuzijo delcev steklene volne,
- termična in akustična izolativna plast iz stekene volne,
- zunanja zaščitna plast iz aluminija, ojačana s poliestrom.
Fleksibilna cev je izdelana skladno s standardom EN 13180.
Ustreza SONODEC ali enakovredno
</t>
  </si>
  <si>
    <t>ø125 mm</t>
  </si>
  <si>
    <t>ø160 mm</t>
  </si>
  <si>
    <t>ø200 mm</t>
  </si>
  <si>
    <t>ø250 mm</t>
  </si>
  <si>
    <t>Okrogli (Spiro) kanali, vključno s fazonskimim kosi, spojnim, montažnim in tesnilnim materialom</t>
  </si>
  <si>
    <t>Pravokotni ravni kanali in oblikovni elementi (kolena,T-kosi, prehodi, etaže,</t>
  </si>
  <si>
    <t xml:space="preserve">priključki, nastavki, itd.) iz pocinkane jeklene pločevine v skladu z DIN 1946, </t>
  </si>
  <si>
    <t>Teil 2. Skupaj s kanali prirobnice s tesnilnimi trakovi, odprtine za čiščenje,</t>
  </si>
  <si>
    <t>ostali tesnilni, spojni, obešalni in pritrdilni material.</t>
  </si>
  <si>
    <t>Tesnost kanalov in spojev mora biti izvedena po SIST prEN 1507:2001</t>
  </si>
  <si>
    <t>(glej tehnični opis).</t>
  </si>
  <si>
    <t>Debelina pločevine po DIN 24190:</t>
  </si>
  <si>
    <t xml:space="preserve">   - rob od   100 -   500 mm debelina 0,6 mm </t>
  </si>
  <si>
    <t xml:space="preserve">   - rob od   560 - 1000 mm debelina 0,8 mm  </t>
  </si>
  <si>
    <t xml:space="preserve">   - rob do 1060 - 2000 mm debelina 1 mm </t>
  </si>
  <si>
    <t xml:space="preserve">   - rob do 2060 - 4000 mm debelina 1,1 mm</t>
  </si>
  <si>
    <t>Izolacija za ventilacijo in klimatizacijo, za kanale od naprav do odcepov na</t>
  </si>
  <si>
    <t>distribucijske elemente, izolacija ne sme biti iz mineralne volne, na spojih</t>
  </si>
  <si>
    <t>lepljeno s trakovi, vključno pripadajoče lepilo in pritrdilni material.</t>
  </si>
  <si>
    <t>Toplotna izolacija dobavljiva v ploščah, z zaprto celično strukturo.</t>
  </si>
  <si>
    <t>Požarni razred B-s3 po DIN EN 13501. Zlepni spoji tesni, prirobnice izolirane dodatno.</t>
  </si>
  <si>
    <t>λ &lt; 0.038 (pri 0°C)</t>
  </si>
  <si>
    <t>μ &gt; 5000</t>
  </si>
  <si>
    <r>
      <t xml:space="preserve">VTZ zrak </t>
    </r>
    <r>
      <rPr>
        <sz val="11"/>
        <rFont val="Arial Narrow"/>
        <family val="2"/>
        <charset val="238"/>
      </rPr>
      <t xml:space="preserve"> debelina d=19mm</t>
    </r>
  </si>
  <si>
    <t>opomba: kanali ODZ niso izolirani!</t>
  </si>
  <si>
    <t>Kot na primer :</t>
  </si>
  <si>
    <t>Proizvod:   ARMAFLEX</t>
  </si>
  <si>
    <t>Tip:           AC 19 mm</t>
  </si>
  <si>
    <t>ali enakovredno</t>
  </si>
  <si>
    <t>AB stena, plošča debeline  do 30 cm, 
dimenzija ø250  mm
kanal - požarna loputa ø160 mm gorljiva izolacija 19 mm</t>
  </si>
  <si>
    <t>Dobava in montaža vroče cinkanih profilov za izdelavo podporne konstrukcije za obešanje kanalov  v skupni teži</t>
  </si>
  <si>
    <t xml:space="preserve">Pripravljalna in zaključna dela ter čiščenje         </t>
  </si>
  <si>
    <t>Volumska nastavitev vseh distribucijskih (dovodnih / odvodnih) prezračevalnih elementov (ventili, rešetke, difuzorji, regulatorji pretoka...).</t>
  </si>
  <si>
    <t>Vreguliranje sistema in nastavitev avtomatike, meritev prezračevanja in mikroklime preizkus funkcionalnosti sistema,  izdelava poročila o meritvah s strani pooblaščenega podjetja.</t>
  </si>
  <si>
    <t>Preizkus tesnosti kanalske mreže s stopnjo tesnosti A po SIST prEN 1507:2001 (dovoljena lekaža pri 400 Pa nadtlaka oziroma podtlaka je 1,32 l/s.m2). Preizkus se izvaja tudi v skladu s SIST EN 12599:2001 in in SIST EN 12237:2003, vključno ves potrebni material za izvedbo preizkusa. Preizkus tesnosti se mora izvajati parcialno po zaključenih celotah kanalskega sistema (npr. posamezna vertikala v jašku, posamezni odcepi za sklop prostorov, …). Preizkus se izvede pred gradbenim zapiranjem posameznih kanalskih odsekov na končno montirane odseke kanalskih tras.</t>
  </si>
  <si>
    <t>Priprava za dokumentacijo PID (kompletni načrti z vrisanimi vsemi spremembami, ki so nastale med izvedbo). Načrtom je potrebno priložiti navodila za obratovanje in vzdrževanje (kratka navodila), za posamezne sklope pa izvajalec preda navodila direktno investitorju.</t>
  </si>
  <si>
    <t>Napisne ploščice z barvnimi puščicami po DIN/ONORM, z vezicami/distančniki iz plastike, s prozornim pokrovom 100x50mm za oznako smeri pretokov.</t>
  </si>
  <si>
    <t>Izdelava preboja skozi stene in stropne plošče</t>
  </si>
  <si>
    <t xml:space="preserve"> ø250 </t>
  </si>
  <si>
    <t>SKUPAJ PREZRAČEVANJE PROSTOROV</t>
  </si>
  <si>
    <t>Prezračevanje - Učilnice 1.N (3. faza)</t>
  </si>
  <si>
    <t>Talno gretje 1N</t>
  </si>
  <si>
    <t>Prezračevanje 1N</t>
  </si>
  <si>
    <t>Vodovod in kanalizacija 1N</t>
  </si>
  <si>
    <t>Pomožni modul za vodenje pogonov ventilov talnega gratja in priklop sobnih termostatov
■ 6-kanalni pomožni modul za Uponor Smatrix Base priključni modul Pulse X-245 6X
■ podpira do 6 sobnih termostatov in do 6 termopogonov
■ klik vgradnja
■ stopnja zaščite: IP20
■ barva: bela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</si>
</sst>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1" formatCode="_-* #,##0_-;\-* #,##0_-;_-* &quot;-&quot;_-;_-@_-"/>
    <numFmt numFmtId="164" formatCode="_-* #,##0.00\ _S_k_-;\-* #,##0.00\ _S_k_-;_-* &quot;-&quot;??\ _S_k_-;_-@_-"/>
    <numFmt numFmtId="165" formatCode="_(* #,##0.00_);_(* \(#,##0.00\);_(* &quot;-&quot;??_);_(@_)"/>
    <numFmt numFmtId="166" formatCode="_-* #,##0.00\ _S_k_-;\-* #,##0.00\ _S_k_-;_-* \-??\ _S_k_-;_-@_-"/>
    <numFmt numFmtId="167" formatCode="_-* #,##0.00&quot; €&quot;_-;\-* #,##0.00&quot; €&quot;_-;_-* \-??&quot; €&quot;_-;_-@_-"/>
    <numFmt numFmtId="168" formatCode="#,##0.00\ [$€-1]"/>
    <numFmt numFmtId="169" formatCode="_-* #,##0.00\ _S_I_T_-;\-* #,##0.00\ _S_I_T_-;_-* &quot;-&quot;??\ _S_I_T_-;_-@_-"/>
    <numFmt numFmtId="170" formatCode="0.0"/>
  </numFmts>
  <fonts count="40">
    <font>
      <sz val="10"/>
      <name val="Arial"/>
      <charset val="238"/>
    </font>
    <font>
      <sz val="10"/>
      <name val="Arial"/>
      <family val="2"/>
      <charset val="238"/>
    </font>
    <font>
      <sz val="8"/>
      <name val="Arial"/>
      <family val="2"/>
      <charset val="238"/>
    </font>
    <font>
      <b/>
      <u/>
      <sz val="16"/>
      <name val="Arial Narrow"/>
      <family val="2"/>
      <charset val="238"/>
    </font>
    <font>
      <sz val="8"/>
      <name val="Arial CE"/>
      <charset val="238"/>
    </font>
    <font>
      <u/>
      <sz val="10.4"/>
      <color indexed="12"/>
      <name val="Arial CE"/>
      <charset val="238"/>
    </font>
    <font>
      <sz val="10"/>
      <name val="Arial"/>
      <family val="2"/>
      <charset val="238"/>
    </font>
    <font>
      <sz val="10"/>
      <name val="Arial CE"/>
      <charset val="238"/>
    </font>
    <font>
      <sz val="11"/>
      <name val="Arial Narrow"/>
      <family val="2"/>
      <charset val="238"/>
    </font>
    <font>
      <sz val="11"/>
      <color theme="1"/>
      <name val="Arial Narrow"/>
      <family val="2"/>
      <charset val="238"/>
    </font>
    <font>
      <sz val="11"/>
      <color indexed="8"/>
      <name val="Arial Narrow"/>
      <family val="2"/>
      <charset val="238"/>
    </font>
    <font>
      <b/>
      <sz val="11"/>
      <name val="Arial Narrow"/>
      <family val="2"/>
      <charset val="238"/>
    </font>
    <font>
      <b/>
      <sz val="11"/>
      <color indexed="8"/>
      <name val="Arial Narrow"/>
      <family val="2"/>
      <charset val="238"/>
    </font>
    <font>
      <sz val="10"/>
      <name val="Arial Narrow"/>
      <family val="2"/>
      <charset val="238"/>
    </font>
    <font>
      <sz val="12"/>
      <name val="Arial Narrow"/>
      <family val="2"/>
      <charset val="238"/>
    </font>
    <font>
      <b/>
      <sz val="11"/>
      <color theme="1"/>
      <name val="Arial Narrow"/>
      <family val="2"/>
      <charset val="238"/>
    </font>
    <font>
      <b/>
      <sz val="14"/>
      <name val="Arial Narrow"/>
      <family val="2"/>
      <charset val="238"/>
    </font>
    <font>
      <sz val="10"/>
      <color indexed="8"/>
      <name val="Arial Narrow"/>
      <family val="2"/>
      <charset val="238"/>
    </font>
    <font>
      <b/>
      <sz val="10"/>
      <name val="Arial Narrow"/>
      <family val="2"/>
      <charset val="238"/>
    </font>
    <font>
      <b/>
      <sz val="14"/>
      <color indexed="8"/>
      <name val="Arial Narrow"/>
      <family val="2"/>
      <charset val="238"/>
    </font>
    <font>
      <sz val="14"/>
      <name val="Arial Narrow"/>
      <family val="2"/>
      <charset val="238"/>
    </font>
    <font>
      <b/>
      <sz val="16"/>
      <name val="Arial Narrow"/>
      <family val="2"/>
      <charset val="238"/>
    </font>
    <font>
      <b/>
      <sz val="14"/>
      <color rgb="FF000000"/>
      <name val="Arial Narrow"/>
      <family val="2"/>
      <charset val="238"/>
    </font>
    <font>
      <sz val="11"/>
      <color indexed="8"/>
      <name val="Times New Roman CE"/>
      <family val="1"/>
      <charset val="238"/>
    </font>
    <font>
      <sz val="11"/>
      <name val="Times New Roman CE"/>
      <family val="1"/>
      <charset val="238"/>
    </font>
    <font>
      <sz val="11"/>
      <name val="Times New Roman"/>
      <family val="1"/>
      <charset val="238"/>
    </font>
    <font>
      <b/>
      <sz val="11"/>
      <color indexed="9"/>
      <name val="Arial Narrow"/>
      <family val="2"/>
      <charset val="238"/>
    </font>
    <font>
      <sz val="10"/>
      <color theme="1"/>
      <name val="Arial"/>
      <family val="2"/>
    </font>
    <font>
      <sz val="12"/>
      <color theme="1"/>
      <name val="Arial Narrow"/>
      <family val="2"/>
      <charset val="238"/>
    </font>
    <font>
      <sz val="12"/>
      <color rgb="FF000000"/>
      <name val="Arial Narrow"/>
      <family val="2"/>
      <charset val="238"/>
    </font>
    <font>
      <sz val="11"/>
      <color rgb="FF000000"/>
      <name val="Arial Narrow"/>
      <family val="2"/>
      <charset val="238"/>
    </font>
    <font>
      <sz val="11"/>
      <color theme="1"/>
      <name val="Times New Roman"/>
      <family val="1"/>
    </font>
    <font>
      <b/>
      <sz val="11"/>
      <color rgb="FF000000"/>
      <name val="Arial Narrow"/>
      <family val="2"/>
      <charset val="238"/>
    </font>
    <font>
      <sz val="9"/>
      <name val="Arial Narrow"/>
      <family val="2"/>
      <charset val="238"/>
    </font>
    <font>
      <b/>
      <i/>
      <sz val="10"/>
      <name val="Arial Narrow"/>
      <family val="2"/>
      <charset val="238"/>
    </font>
    <font>
      <sz val="11"/>
      <color rgb="FFFF0000"/>
      <name val="Arial Narrow"/>
      <family val="2"/>
      <charset val="238"/>
    </font>
    <font>
      <sz val="11"/>
      <color rgb="FFFF0000"/>
      <name val="Times New Roman CE"/>
      <family val="1"/>
      <charset val="238"/>
    </font>
    <font>
      <sz val="11"/>
      <color rgb="FFFF0000"/>
      <name val="Times New Roman"/>
      <family val="1"/>
      <charset val="238"/>
    </font>
    <font>
      <u/>
      <sz val="11"/>
      <name val="Arial Narrow"/>
      <family val="2"/>
      <charset val="238"/>
    </font>
    <font>
      <i/>
      <sz val="11"/>
      <name val="Arial Narrow"/>
      <family val="2"/>
      <charset val="238"/>
    </font>
  </fonts>
  <fills count="8">
    <fill>
      <patternFill patternType="none"/>
    </fill>
    <fill>
      <patternFill patternType="gray125"/>
    </fill>
    <fill>
      <patternFill patternType="solid">
        <fgColor indexed="22"/>
        <bgColor indexed="22"/>
      </patternFill>
    </fill>
    <fill>
      <patternFill patternType="solid">
        <fgColor indexed="9"/>
        <bgColor indexed="64"/>
      </patternFill>
    </fill>
    <fill>
      <patternFill patternType="solid">
        <fgColor indexed="47"/>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7999816888943144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diagonal/>
    </border>
    <border>
      <left/>
      <right/>
      <top/>
      <bottom style="thin">
        <color indexed="64"/>
      </bottom>
      <diagonal/>
    </border>
    <border>
      <left style="thin">
        <color auto="1"/>
      </left>
      <right/>
      <top style="thin">
        <color auto="1"/>
      </top>
      <bottom style="thin">
        <color auto="1"/>
      </bottom>
      <diagonal/>
    </border>
  </borders>
  <cellStyleXfs count="34">
    <xf numFmtId="0" fontId="0" fillId="0" borderId="0"/>
    <xf numFmtId="0" fontId="5" fillId="0" borderId="0" applyNumberFormat="0" applyFill="0" applyBorder="0" applyAlignment="0" applyProtection="0">
      <alignment vertical="top"/>
      <protection locked="0"/>
    </xf>
    <xf numFmtId="0" fontId="4" fillId="0" borderId="0"/>
    <xf numFmtId="0" fontId="1" fillId="0" borderId="0"/>
    <xf numFmtId="0" fontId="1" fillId="0" borderId="0"/>
    <xf numFmtId="0" fontId="1" fillId="0" borderId="0"/>
    <xf numFmtId="0" fontId="1" fillId="0" borderId="0"/>
    <xf numFmtId="164" fontId="1" fillId="0" borderId="0" applyFont="0" applyFill="0" applyBorder="0" applyAlignment="0" applyProtection="0"/>
    <xf numFmtId="165" fontId="4" fillId="0" borderId="0" applyFont="0" applyFill="0" applyBorder="0" applyAlignment="0" applyProtection="0"/>
    <xf numFmtId="164" fontId="6" fillId="0" borderId="0" applyFont="0" applyFill="0" applyBorder="0" applyAlignment="0" applyProtection="0"/>
    <xf numFmtId="0" fontId="1" fillId="0" borderId="0"/>
    <xf numFmtId="0" fontId="1" fillId="0" borderId="0"/>
    <xf numFmtId="0" fontId="7"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27" fillId="0" borderId="0"/>
    <xf numFmtId="0" fontId="1" fillId="0" borderId="0"/>
    <xf numFmtId="0" fontId="1" fillId="0" borderId="0"/>
    <xf numFmtId="0" fontId="1" fillId="0" borderId="0"/>
    <xf numFmtId="166" fontId="1" fillId="0" borderId="0" applyFill="0" applyBorder="0" applyProtection="0"/>
    <xf numFmtId="167" fontId="1" fillId="0" borderId="0" applyFill="0" applyBorder="0" applyProtection="0"/>
    <xf numFmtId="0" fontId="1" fillId="0" borderId="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41"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7" fillId="0" borderId="0"/>
    <xf numFmtId="0" fontId="1" fillId="0" borderId="0"/>
    <xf numFmtId="169" fontId="1" fillId="0" borderId="0" applyFont="0" applyFill="0" applyBorder="0" applyAlignment="0" applyProtection="0"/>
    <xf numFmtId="0" fontId="1" fillId="0" borderId="0"/>
  </cellStyleXfs>
  <cellXfs count="689">
    <xf numFmtId="0" fontId="0" fillId="0" borderId="0" xfId="0"/>
    <xf numFmtId="2" fontId="8" fillId="0" borderId="0" xfId="0" applyNumberFormat="1" applyFont="1"/>
    <xf numFmtId="0" fontId="8" fillId="0" borderId="0" xfId="0" applyFont="1"/>
    <xf numFmtId="2" fontId="9" fillId="5" borderId="5" xfId="0" applyNumberFormat="1" applyFont="1" applyFill="1" applyBorder="1"/>
    <xf numFmtId="2" fontId="9" fillId="5" borderId="6" xfId="0" applyNumberFormat="1" applyFont="1" applyFill="1" applyBorder="1"/>
    <xf numFmtId="2" fontId="9" fillId="5" borderId="7" xfId="0" applyNumberFormat="1" applyFont="1" applyFill="1" applyBorder="1"/>
    <xf numFmtId="0" fontId="11" fillId="3" borderId="1" xfId="0" applyFont="1" applyFill="1" applyBorder="1" applyAlignment="1">
      <alignment horizontal="center" wrapText="1"/>
    </xf>
    <xf numFmtId="1" fontId="12" fillId="3" borderId="1" xfId="0" applyNumberFormat="1" applyFont="1" applyFill="1" applyBorder="1" applyAlignment="1">
      <alignment horizontal="left" wrapText="1"/>
    </xf>
    <xf numFmtId="2" fontId="12" fillId="3" borderId="1" xfId="0" applyNumberFormat="1" applyFont="1" applyFill="1" applyBorder="1" applyAlignment="1">
      <alignment horizontal="center" wrapText="1"/>
    </xf>
    <xf numFmtId="2" fontId="8" fillId="0" borderId="1" xfId="0" applyNumberFormat="1" applyFont="1" applyBorder="1" applyAlignment="1">
      <alignment horizontal="left" vertical="top"/>
    </xf>
    <xf numFmtId="49" fontId="8" fillId="0" borderId="1" xfId="0" applyNumberFormat="1" applyFont="1" applyBorder="1" applyAlignment="1">
      <alignment horizontal="left" vertical="top" wrapText="1"/>
    </xf>
    <xf numFmtId="1" fontId="10" fillId="0" borderId="1" xfId="0" applyNumberFormat="1" applyFont="1" applyBorder="1" applyAlignment="1">
      <alignment horizontal="left"/>
    </xf>
    <xf numFmtId="49" fontId="8" fillId="0" borderId="1" xfId="0" applyNumberFormat="1" applyFont="1" applyBorder="1"/>
    <xf numFmtId="4" fontId="10" fillId="0" borderId="1" xfId="0" applyNumberFormat="1" applyFont="1" applyBorder="1" applyAlignment="1">
      <alignment horizontal="right"/>
    </xf>
    <xf numFmtId="0" fontId="8" fillId="0" borderId="1" xfId="0" applyFont="1" applyBorder="1" applyAlignment="1">
      <alignment horizontal="left" vertical="top" wrapText="1"/>
    </xf>
    <xf numFmtId="4" fontId="10" fillId="0" borderId="1" xfId="0" applyNumberFormat="1" applyFont="1" applyBorder="1" applyAlignment="1">
      <alignment horizontal="right" vertical="top"/>
    </xf>
    <xf numFmtId="49" fontId="8" fillId="0" borderId="0" xfId="0" applyNumberFormat="1" applyFont="1"/>
    <xf numFmtId="49" fontId="8" fillId="0" borderId="1" xfId="0" applyNumberFormat="1" applyFont="1" applyBorder="1" applyAlignment="1">
      <alignment horizontal="left"/>
    </xf>
    <xf numFmtId="1" fontId="10" fillId="0" borderId="0" xfId="0" applyNumberFormat="1" applyFont="1" applyAlignment="1">
      <alignment horizontal="left"/>
    </xf>
    <xf numFmtId="49" fontId="8" fillId="0" borderId="0" xfId="0" applyNumberFormat="1" applyFont="1" applyAlignment="1">
      <alignment horizontal="left"/>
    </xf>
    <xf numFmtId="4" fontId="10" fillId="0" borderId="0" xfId="0" applyNumberFormat="1" applyFont="1" applyAlignment="1">
      <alignment horizontal="right"/>
    </xf>
    <xf numFmtId="49" fontId="8" fillId="0" borderId="0" xfId="7" applyNumberFormat="1" applyFont="1" applyBorder="1" applyAlignment="1">
      <alignment horizontal="center"/>
    </xf>
    <xf numFmtId="4" fontId="8" fillId="0" borderId="0" xfId="0" applyNumberFormat="1" applyFont="1" applyAlignment="1">
      <alignment horizontal="right" vertical="top"/>
    </xf>
    <xf numFmtId="49" fontId="8" fillId="0" borderId="0" xfId="0" applyNumberFormat="1" applyFont="1" applyAlignment="1">
      <alignment horizontal="left" vertical="top" wrapText="1"/>
    </xf>
    <xf numFmtId="4" fontId="10" fillId="0" borderId="0" xfId="0" applyNumberFormat="1" applyFont="1" applyAlignment="1">
      <alignment horizontal="right" vertical="top"/>
    </xf>
    <xf numFmtId="0" fontId="13" fillId="0" borderId="0" xfId="0" applyFont="1"/>
    <xf numFmtId="49" fontId="8" fillId="0" borderId="0" xfId="0" applyNumberFormat="1" applyFont="1" applyAlignment="1">
      <alignment horizontal="center"/>
    </xf>
    <xf numFmtId="0" fontId="8" fillId="0" borderId="0" xfId="0" applyFont="1" applyAlignment="1">
      <alignment horizontal="center"/>
    </xf>
    <xf numFmtId="2" fontId="9" fillId="5" borderId="2" xfId="0" applyNumberFormat="1" applyFont="1" applyFill="1" applyBorder="1" applyAlignment="1">
      <alignment horizontal="left" vertical="top"/>
    </xf>
    <xf numFmtId="2" fontId="9" fillId="5" borderId="3" xfId="0" applyNumberFormat="1" applyFont="1" applyFill="1" applyBorder="1" applyAlignment="1">
      <alignment horizontal="left" vertical="top"/>
    </xf>
    <xf numFmtId="2" fontId="9" fillId="5" borderId="4" xfId="0" applyNumberFormat="1" applyFont="1" applyFill="1" applyBorder="1" applyAlignment="1">
      <alignment horizontal="left" vertical="top"/>
    </xf>
    <xf numFmtId="0" fontId="8" fillId="0" borderId="9" xfId="0" applyFont="1" applyBorder="1"/>
    <xf numFmtId="2" fontId="8" fillId="0" borderId="1" xfId="0" applyNumberFormat="1" applyFont="1" applyBorder="1" applyAlignment="1">
      <alignment horizontal="justify" vertical="top"/>
    </xf>
    <xf numFmtId="2" fontId="8" fillId="0" borderId="0" xfId="0" applyNumberFormat="1" applyFont="1" applyAlignment="1">
      <alignment horizontal="justify" vertical="top"/>
    </xf>
    <xf numFmtId="4" fontId="8" fillId="0" borderId="1" xfId="7" applyNumberFormat="1" applyFont="1" applyBorder="1" applyAlignment="1">
      <alignment horizontal="right" vertical="top"/>
    </xf>
    <xf numFmtId="1" fontId="16" fillId="0" borderId="0" xfId="0" applyNumberFormat="1" applyFont="1"/>
    <xf numFmtId="2" fontId="13" fillId="0" borderId="0" xfId="0" applyNumberFormat="1" applyFont="1"/>
    <xf numFmtId="2" fontId="17" fillId="0" borderId="0" xfId="0" applyNumberFormat="1" applyFont="1"/>
    <xf numFmtId="1" fontId="18" fillId="2" borderId="1" xfId="0" applyNumberFormat="1" applyFont="1" applyFill="1" applyBorder="1" applyAlignment="1">
      <alignment horizontal="center"/>
    </xf>
    <xf numFmtId="2" fontId="18" fillId="2" borderId="1" xfId="0" applyNumberFormat="1" applyFont="1" applyFill="1" applyBorder="1" applyAlignment="1">
      <alignment wrapText="1"/>
    </xf>
    <xf numFmtId="2" fontId="17" fillId="3" borderId="1" xfId="0" applyNumberFormat="1" applyFont="1" applyFill="1" applyBorder="1" applyAlignment="1">
      <alignment horizontal="right"/>
    </xf>
    <xf numFmtId="2" fontId="13" fillId="0" borderId="1" xfId="0" applyNumberFormat="1" applyFont="1" applyBorder="1" applyAlignment="1">
      <alignment horizontal="right"/>
    </xf>
    <xf numFmtId="2" fontId="18" fillId="0" borderId="1" xfId="0" applyNumberFormat="1" applyFont="1" applyBorder="1" applyAlignment="1">
      <alignment horizontal="center"/>
    </xf>
    <xf numFmtId="2" fontId="18" fillId="0" borderId="1" xfId="0" applyNumberFormat="1" applyFont="1" applyBorder="1"/>
    <xf numFmtId="2" fontId="13" fillId="0" borderId="1" xfId="0" applyNumberFormat="1" applyFont="1" applyBorder="1"/>
    <xf numFmtId="1" fontId="13" fillId="0" borderId="1" xfId="0" applyNumberFormat="1" applyFont="1" applyBorder="1"/>
    <xf numFmtId="2" fontId="18" fillId="2" borderId="1" xfId="0" applyNumberFormat="1" applyFont="1" applyFill="1" applyBorder="1"/>
    <xf numFmtId="1" fontId="16" fillId="2" borderId="1" xfId="0" applyNumberFormat="1" applyFont="1" applyFill="1" applyBorder="1" applyAlignment="1">
      <alignment horizontal="center"/>
    </xf>
    <xf numFmtId="2" fontId="16" fillId="2" borderId="1" xfId="0" applyNumberFormat="1" applyFont="1" applyFill="1" applyBorder="1"/>
    <xf numFmtId="2" fontId="19" fillId="3" borderId="1" xfId="0" applyNumberFormat="1" applyFont="1" applyFill="1" applyBorder="1" applyAlignment="1">
      <alignment horizontal="right"/>
    </xf>
    <xf numFmtId="2" fontId="20" fillId="0" borderId="1" xfId="0" applyNumberFormat="1" applyFont="1" applyBorder="1" applyAlignment="1">
      <alignment horizontal="right"/>
    </xf>
    <xf numFmtId="2" fontId="16" fillId="0" borderId="1" xfId="0" applyNumberFormat="1" applyFont="1" applyBorder="1" applyAlignment="1">
      <alignment horizontal="center"/>
    </xf>
    <xf numFmtId="2" fontId="16" fillId="0" borderId="1" xfId="0" applyNumberFormat="1" applyFont="1" applyBorder="1"/>
    <xf numFmtId="2" fontId="20" fillId="0" borderId="1" xfId="0" applyNumberFormat="1" applyFont="1" applyBorder="1"/>
    <xf numFmtId="1" fontId="13" fillId="0" borderId="0" xfId="0" applyNumberFormat="1" applyFont="1"/>
    <xf numFmtId="2" fontId="18" fillId="0" borderId="0" xfId="0" applyNumberFormat="1" applyFont="1"/>
    <xf numFmtId="0" fontId="21" fillId="0" borderId="0" xfId="0" applyFont="1" applyAlignment="1">
      <alignment horizontal="center"/>
    </xf>
    <xf numFmtId="0" fontId="21" fillId="4" borderId="0" xfId="0" applyFont="1" applyFill="1" applyAlignment="1">
      <alignment horizontal="center"/>
    </xf>
    <xf numFmtId="0" fontId="22" fillId="0" borderId="0" xfId="0" applyFont="1" applyAlignment="1">
      <alignment horizontal="center" vertical="center"/>
    </xf>
    <xf numFmtId="0" fontId="22" fillId="0" borderId="0" xfId="0" applyFont="1" applyAlignment="1">
      <alignment horizontal="center"/>
    </xf>
    <xf numFmtId="0" fontId="3" fillId="0" borderId="0" xfId="0" applyFont="1" applyAlignment="1">
      <alignment horizontal="center"/>
    </xf>
    <xf numFmtId="0" fontId="21" fillId="3" borderId="0" xfId="0" applyFont="1" applyFill="1" applyAlignment="1">
      <alignment horizontal="center"/>
    </xf>
    <xf numFmtId="0" fontId="13" fillId="3" borderId="0" xfId="0" applyFont="1" applyFill="1"/>
    <xf numFmtId="0" fontId="14" fillId="0" borderId="0" xfId="0" applyFont="1" applyAlignment="1">
      <alignment wrapText="1"/>
    </xf>
    <xf numFmtId="0" fontId="14" fillId="0" borderId="0" xfId="0" applyFont="1"/>
    <xf numFmtId="0" fontId="14" fillId="0" borderId="0" xfId="0" quotePrefix="1" applyFont="1" applyAlignment="1">
      <alignment wrapText="1"/>
    </xf>
    <xf numFmtId="0" fontId="14" fillId="0" borderId="0" xfId="0" quotePrefix="1" applyFont="1"/>
    <xf numFmtId="2" fontId="9" fillId="5" borderId="0" xfId="0" applyNumberFormat="1" applyFont="1" applyFill="1"/>
    <xf numFmtId="1" fontId="10" fillId="3" borderId="0" xfId="0" applyNumberFormat="1" applyFont="1" applyFill="1" applyAlignment="1">
      <alignment horizontal="left"/>
    </xf>
    <xf numFmtId="49" fontId="8" fillId="3" borderId="0" xfId="0" applyNumberFormat="1" applyFont="1" applyFill="1"/>
    <xf numFmtId="2" fontId="10" fillId="3" borderId="0" xfId="0" applyNumberFormat="1" applyFont="1" applyFill="1"/>
    <xf numFmtId="1" fontId="10" fillId="0" borderId="0" xfId="10" applyNumberFormat="1" applyFont="1" applyAlignment="1">
      <alignment horizontal="left"/>
    </xf>
    <xf numFmtId="49" fontId="8" fillId="0" borderId="0" xfId="10" applyNumberFormat="1" applyFont="1" applyAlignment="1">
      <alignment horizontal="right"/>
    </xf>
    <xf numFmtId="2" fontId="12" fillId="0" borderId="0" xfId="10" applyNumberFormat="1" applyFont="1"/>
    <xf numFmtId="0" fontId="11" fillId="0" borderId="0" xfId="10" applyFont="1" applyAlignment="1">
      <alignment horizontal="center"/>
    </xf>
    <xf numFmtId="49" fontId="11" fillId="0" borderId="0" xfId="10" applyNumberFormat="1" applyFont="1" applyAlignment="1">
      <alignment horizontal="center"/>
    </xf>
    <xf numFmtId="49" fontId="8" fillId="0" borderId="0" xfId="10" applyNumberFormat="1" applyFont="1"/>
    <xf numFmtId="1" fontId="12" fillId="0" borderId="0" xfId="10" applyNumberFormat="1" applyFont="1" applyAlignment="1">
      <alignment horizontal="left"/>
    </xf>
    <xf numFmtId="2" fontId="11" fillId="0" borderId="1" xfId="10" applyNumberFormat="1" applyFont="1" applyBorder="1" applyAlignment="1">
      <alignment wrapText="1"/>
    </xf>
    <xf numFmtId="0" fontId="11" fillId="0" borderId="1" xfId="10" applyFont="1" applyBorder="1" applyAlignment="1">
      <alignment horizontal="center" wrapText="1"/>
    </xf>
    <xf numFmtId="49" fontId="11" fillId="0" borderId="1" xfId="10" applyNumberFormat="1" applyFont="1" applyBorder="1" applyAlignment="1">
      <alignment horizontal="center" wrapText="1"/>
    </xf>
    <xf numFmtId="2" fontId="12" fillId="0" borderId="1" xfId="10" applyNumberFormat="1" applyFont="1" applyBorder="1" applyAlignment="1">
      <alignment horizontal="center" wrapText="1"/>
    </xf>
    <xf numFmtId="0" fontId="8" fillId="0" borderId="0" xfId="10" applyFont="1" applyAlignment="1">
      <alignment horizontal="center" wrapText="1"/>
    </xf>
    <xf numFmtId="49" fontId="8" fillId="0" borderId="0" xfId="10" applyNumberFormat="1" applyFont="1" applyAlignment="1">
      <alignment wrapText="1"/>
    </xf>
    <xf numFmtId="2" fontId="8" fillId="0" borderId="0" xfId="10" applyNumberFormat="1" applyFont="1"/>
    <xf numFmtId="49" fontId="8" fillId="0" borderId="0" xfId="10" applyNumberFormat="1" applyFont="1" applyAlignment="1">
      <alignment horizontal="left" wrapText="1"/>
    </xf>
    <xf numFmtId="2" fontId="10" fillId="0" borderId="0" xfId="10" applyNumberFormat="1" applyFont="1" applyAlignment="1">
      <alignment horizontal="right"/>
    </xf>
    <xf numFmtId="0" fontId="8" fillId="0" borderId="0" xfId="10" applyFont="1" applyAlignment="1">
      <alignment horizontal="center"/>
    </xf>
    <xf numFmtId="49" fontId="8" fillId="0" borderId="0" xfId="10" applyNumberFormat="1" applyFont="1" applyAlignment="1">
      <alignment horizontal="center"/>
    </xf>
    <xf numFmtId="49" fontId="8" fillId="0" borderId="0" xfId="10" applyNumberFormat="1" applyFont="1" applyAlignment="1">
      <alignment vertical="top"/>
    </xf>
    <xf numFmtId="1" fontId="10" fillId="0" borderId="0" xfId="10" applyNumberFormat="1" applyFont="1" applyAlignment="1">
      <alignment horizontal="center" vertical="top"/>
    </xf>
    <xf numFmtId="4" fontId="8" fillId="0" borderId="0" xfId="10" applyNumberFormat="1" applyFont="1" applyAlignment="1">
      <alignment horizontal="right"/>
    </xf>
    <xf numFmtId="4" fontId="10" fillId="0" borderId="0" xfId="10" applyNumberFormat="1" applyFont="1" applyAlignment="1">
      <alignment horizontal="right"/>
    </xf>
    <xf numFmtId="2" fontId="10" fillId="0" borderId="0" xfId="10" applyNumberFormat="1" applyFont="1"/>
    <xf numFmtId="2" fontId="8" fillId="0" borderId="0" xfId="10" applyNumberFormat="1" applyFont="1" applyAlignment="1">
      <alignment horizontal="justify" vertical="top"/>
    </xf>
    <xf numFmtId="4" fontId="10" fillId="0" borderId="0" xfId="10" applyNumberFormat="1" applyFont="1" applyAlignment="1">
      <alignment horizontal="right" vertical="top"/>
    </xf>
    <xf numFmtId="49" fontId="24" fillId="0" borderId="0" xfId="0" applyNumberFormat="1" applyFont="1"/>
    <xf numFmtId="49" fontId="25" fillId="0" borderId="0" xfId="0" applyNumberFormat="1" applyFont="1"/>
    <xf numFmtId="4" fontId="8" fillId="0" borderId="0" xfId="10" applyNumberFormat="1" applyFont="1" applyAlignment="1">
      <alignment horizontal="right" vertical="top"/>
    </xf>
    <xf numFmtId="49" fontId="8" fillId="0" borderId="0" xfId="10" applyNumberFormat="1" applyFont="1" applyAlignment="1">
      <alignment horizontal="justify" vertical="top" wrapText="1"/>
    </xf>
    <xf numFmtId="2" fontId="8" fillId="0" borderId="4" xfId="10" applyNumberFormat="1" applyFont="1" applyBorder="1" applyAlignment="1">
      <alignment horizontal="justify" vertical="top"/>
    </xf>
    <xf numFmtId="49" fontId="8" fillId="0" borderId="13" xfId="10" applyNumberFormat="1" applyFont="1" applyBorder="1" applyAlignment="1">
      <alignment horizontal="justify" vertical="top" wrapText="1"/>
    </xf>
    <xf numFmtId="1" fontId="10" fillId="0" borderId="13" xfId="10" applyNumberFormat="1" applyFont="1" applyBorder="1" applyAlignment="1">
      <alignment horizontal="left"/>
    </xf>
    <xf numFmtId="4" fontId="10" fillId="0" borderId="13" xfId="10" applyNumberFormat="1" applyFont="1" applyBorder="1" applyAlignment="1">
      <alignment horizontal="right" vertical="top"/>
    </xf>
    <xf numFmtId="4" fontId="8" fillId="0" borderId="13" xfId="10" applyNumberFormat="1" applyFont="1" applyBorder="1" applyAlignment="1">
      <alignment horizontal="right"/>
    </xf>
    <xf numFmtId="4" fontId="10" fillId="0" borderId="13" xfId="10" applyNumberFormat="1" applyFont="1" applyBorder="1" applyAlignment="1">
      <alignment horizontal="right"/>
    </xf>
    <xf numFmtId="49" fontId="11" fillId="0" borderId="8" xfId="10" applyNumberFormat="1" applyFont="1" applyBorder="1" applyAlignment="1">
      <alignment horizontal="justify" vertical="top" wrapText="1"/>
    </xf>
    <xf numFmtId="1" fontId="26" fillId="0" borderId="8" xfId="7" applyNumberFormat="1" applyFont="1" applyBorder="1" applyAlignment="1">
      <alignment horizontal="left"/>
    </xf>
    <xf numFmtId="4" fontId="12" fillId="0" borderId="8" xfId="7" applyNumberFormat="1" applyFont="1" applyBorder="1" applyAlignment="1">
      <alignment horizontal="right" vertical="top"/>
    </xf>
    <xf numFmtId="4" fontId="11" fillId="0" borderId="8" xfId="7" applyNumberFormat="1" applyFont="1" applyBorder="1" applyAlignment="1">
      <alignment horizontal="right"/>
    </xf>
    <xf numFmtId="4" fontId="12" fillId="0" borderId="8" xfId="7" applyNumberFormat="1" applyFont="1" applyBorder="1" applyAlignment="1">
      <alignment horizontal="right"/>
    </xf>
    <xf numFmtId="49" fontId="11" fillId="0" borderId="0" xfId="10" applyNumberFormat="1" applyFont="1" applyAlignment="1">
      <alignment horizontal="justify" vertical="top" wrapText="1"/>
    </xf>
    <xf numFmtId="1" fontId="26" fillId="0" borderId="0" xfId="7" applyNumberFormat="1" applyFont="1" applyBorder="1" applyAlignment="1">
      <alignment horizontal="left"/>
    </xf>
    <xf numFmtId="4" fontId="12" fillId="0" borderId="0" xfId="7" applyNumberFormat="1" applyFont="1" applyBorder="1" applyAlignment="1">
      <alignment horizontal="right" vertical="top"/>
    </xf>
    <xf numFmtId="4" fontId="11" fillId="0" borderId="0" xfId="7" applyNumberFormat="1" applyFont="1" applyBorder="1" applyAlignment="1">
      <alignment horizontal="right"/>
    </xf>
    <xf numFmtId="4" fontId="12" fillId="0" borderId="0" xfId="7" applyNumberFormat="1" applyFont="1" applyBorder="1" applyAlignment="1">
      <alignment horizontal="right"/>
    </xf>
    <xf numFmtId="1" fontId="10" fillId="0" borderId="10" xfId="0" applyNumberFormat="1" applyFont="1" applyBorder="1" applyAlignment="1">
      <alignment horizontal="left"/>
    </xf>
    <xf numFmtId="1" fontId="10" fillId="0" borderId="9" xfId="0" applyNumberFormat="1" applyFont="1" applyBorder="1" applyAlignment="1">
      <alignment horizontal="left"/>
    </xf>
    <xf numFmtId="2" fontId="10" fillId="0" borderId="1" xfId="0" applyNumberFormat="1" applyFont="1" applyBorder="1" applyAlignment="1">
      <alignment horizontal="right"/>
    </xf>
    <xf numFmtId="4" fontId="8" fillId="0" borderId="0" xfId="13" applyNumberFormat="1" applyFont="1" applyAlignment="1">
      <alignment horizontal="right" vertical="top"/>
    </xf>
    <xf numFmtId="2" fontId="8" fillId="0" borderId="0" xfId="0" applyNumberFormat="1" applyFont="1" applyAlignment="1">
      <alignment horizontal="left" vertical="top"/>
    </xf>
    <xf numFmtId="49" fontId="8" fillId="0" borderId="10" xfId="0" applyNumberFormat="1" applyFont="1" applyBorder="1" applyAlignment="1">
      <alignment horizontal="left" vertical="top" wrapText="1"/>
    </xf>
    <xf numFmtId="4" fontId="10" fillId="0" borderId="10" xfId="0" applyNumberFormat="1" applyFont="1" applyBorder="1" applyAlignment="1">
      <alignment horizontal="right"/>
    </xf>
    <xf numFmtId="4" fontId="10" fillId="0" borderId="10" xfId="0" applyNumberFormat="1" applyFont="1" applyBorder="1"/>
    <xf numFmtId="2" fontId="8" fillId="0" borderId="9" xfId="0" applyNumberFormat="1" applyFont="1" applyBorder="1" applyAlignment="1">
      <alignment horizontal="left" vertical="top"/>
    </xf>
    <xf numFmtId="4" fontId="10" fillId="0" borderId="9" xfId="0" applyNumberFormat="1" applyFont="1" applyBorder="1"/>
    <xf numFmtId="2" fontId="10" fillId="0" borderId="0" xfId="0" applyNumberFormat="1" applyFont="1"/>
    <xf numFmtId="2" fontId="10" fillId="0" borderId="0" xfId="0" applyNumberFormat="1" applyFont="1" applyAlignment="1">
      <alignment horizontal="right"/>
    </xf>
    <xf numFmtId="2" fontId="9" fillId="5" borderId="0" xfId="0" applyNumberFormat="1" applyFont="1" applyFill="1" applyAlignment="1">
      <alignment horizontal="right"/>
    </xf>
    <xf numFmtId="1" fontId="10" fillId="0" borderId="0" xfId="10" applyNumberFormat="1" applyFont="1" applyAlignment="1">
      <alignment horizontal="right"/>
    </xf>
    <xf numFmtId="1" fontId="12" fillId="0" borderId="0" xfId="10" applyNumberFormat="1" applyFont="1" applyAlignment="1">
      <alignment horizontal="right"/>
    </xf>
    <xf numFmtId="1" fontId="12" fillId="3" borderId="1" xfId="0" applyNumberFormat="1" applyFont="1" applyFill="1" applyBorder="1" applyAlignment="1">
      <alignment horizontal="right" wrapText="1"/>
    </xf>
    <xf numFmtId="1" fontId="10" fillId="0" borderId="13" xfId="10" applyNumberFormat="1" applyFont="1" applyBorder="1" applyAlignment="1">
      <alignment horizontal="right"/>
    </xf>
    <xf numFmtId="1" fontId="26" fillId="0" borderId="8" xfId="7" applyNumberFormat="1" applyFont="1" applyBorder="1" applyAlignment="1">
      <alignment horizontal="right"/>
    </xf>
    <xf numFmtId="1" fontId="26" fillId="0" borderId="0" xfId="7" applyNumberFormat="1" applyFont="1" applyBorder="1" applyAlignment="1">
      <alignment horizontal="right"/>
    </xf>
    <xf numFmtId="2" fontId="8" fillId="3" borderId="1" xfId="0" applyNumberFormat="1" applyFont="1" applyFill="1" applyBorder="1" applyAlignment="1">
      <alignment horizontal="left" vertical="top"/>
    </xf>
    <xf numFmtId="49" fontId="8" fillId="3" borderId="1" xfId="0" applyNumberFormat="1" applyFont="1" applyFill="1" applyBorder="1" applyAlignment="1">
      <alignment wrapText="1"/>
    </xf>
    <xf numFmtId="4" fontId="8" fillId="3" borderId="1" xfId="0" applyNumberFormat="1" applyFont="1" applyFill="1" applyBorder="1" applyAlignment="1">
      <alignment horizontal="right" vertical="center"/>
    </xf>
    <xf numFmtId="4" fontId="10" fillId="3" borderId="1" xfId="0" applyNumberFormat="1" applyFont="1" applyFill="1" applyBorder="1" applyAlignment="1">
      <alignment horizontal="right" vertical="center"/>
    </xf>
    <xf numFmtId="49" fontId="8" fillId="3" borderId="1" xfId="0" applyNumberFormat="1" applyFont="1" applyFill="1" applyBorder="1"/>
    <xf numFmtId="2" fontId="8" fillId="3" borderId="0" xfId="0" applyNumberFormat="1" applyFont="1" applyFill="1" applyAlignment="1">
      <alignment horizontal="left" vertical="top"/>
    </xf>
    <xf numFmtId="4" fontId="10" fillId="3" borderId="0" xfId="0" applyNumberFormat="1" applyFont="1" applyFill="1" applyAlignment="1">
      <alignment horizontal="right" vertical="center"/>
    </xf>
    <xf numFmtId="49" fontId="8" fillId="0" borderId="1" xfId="0" applyNumberFormat="1" applyFont="1" applyBorder="1" applyAlignment="1">
      <alignment wrapText="1"/>
    </xf>
    <xf numFmtId="4" fontId="8" fillId="0" borderId="1" xfId="0" applyNumberFormat="1" applyFont="1" applyBorder="1" applyAlignment="1">
      <alignment horizontal="right" vertical="center"/>
    </xf>
    <xf numFmtId="4" fontId="10" fillId="0" borderId="1" xfId="0" applyNumberFormat="1" applyFont="1" applyBorder="1" applyAlignment="1">
      <alignment horizontal="right" vertical="center"/>
    </xf>
    <xf numFmtId="4" fontId="8" fillId="0" borderId="0" xfId="0" applyNumberFormat="1" applyFont="1" applyAlignment="1">
      <alignment horizontal="right" vertical="center"/>
    </xf>
    <xf numFmtId="4" fontId="10" fillId="0" borderId="0" xfId="0" applyNumberFormat="1" applyFont="1" applyAlignment="1">
      <alignment horizontal="right" vertical="center"/>
    </xf>
    <xf numFmtId="0" fontId="28" fillId="0" borderId="0" xfId="0" applyFont="1" applyAlignment="1">
      <alignment wrapText="1"/>
    </xf>
    <xf numFmtId="0" fontId="9" fillId="0" borderId="0" xfId="0" applyFont="1" applyAlignment="1">
      <alignment wrapText="1"/>
    </xf>
    <xf numFmtId="0" fontId="9" fillId="0" borderId="0" xfId="0" applyFont="1"/>
    <xf numFmtId="0" fontId="9" fillId="0" borderId="10" xfId="0" applyFont="1" applyBorder="1" applyAlignment="1">
      <alignment wrapText="1"/>
    </xf>
    <xf numFmtId="0" fontId="8" fillId="0" borderId="10" xfId="0" applyFont="1" applyBorder="1"/>
    <xf numFmtId="0" fontId="8" fillId="0" borderId="11" xfId="0" applyFont="1" applyBorder="1"/>
    <xf numFmtId="0" fontId="9" fillId="0" borderId="11" xfId="0" applyFont="1" applyBorder="1"/>
    <xf numFmtId="0" fontId="8" fillId="0" borderId="0" xfId="0" applyFont="1" applyAlignment="1">
      <alignment horizontal="left"/>
    </xf>
    <xf numFmtId="2" fontId="23" fillId="0" borderId="0" xfId="0" applyNumberFormat="1" applyFont="1" applyAlignment="1">
      <alignment horizontal="right"/>
    </xf>
    <xf numFmtId="0" fontId="31" fillId="0" borderId="0" xfId="0" applyFont="1"/>
    <xf numFmtId="49" fontId="24" fillId="6" borderId="0" xfId="0" applyNumberFormat="1" applyFont="1" applyFill="1" applyAlignment="1">
      <alignment horizontal="left" vertical="top"/>
    </xf>
    <xf numFmtId="49" fontId="24" fillId="6" borderId="0" xfId="0" applyNumberFormat="1" applyFont="1" applyFill="1" applyAlignment="1">
      <alignment horizontal="left"/>
    </xf>
    <xf numFmtId="1" fontId="23" fillId="6" borderId="0" xfId="0" applyNumberFormat="1" applyFont="1" applyFill="1" applyAlignment="1">
      <alignment horizontal="left" vertical="top"/>
    </xf>
    <xf numFmtId="4" fontId="25" fillId="6" borderId="0" xfId="0" applyNumberFormat="1" applyFont="1" applyFill="1" applyAlignment="1">
      <alignment horizontal="right" vertical="top"/>
    </xf>
    <xf numFmtId="4" fontId="8" fillId="0" borderId="1" xfId="13" applyNumberFormat="1" applyFont="1" applyBorder="1" applyAlignment="1">
      <alignment horizontal="right"/>
    </xf>
    <xf numFmtId="1" fontId="10" fillId="0" borderId="1" xfId="0" applyNumberFormat="1" applyFont="1" applyBorder="1" applyAlignment="1">
      <alignment horizontal="left" vertical="top"/>
    </xf>
    <xf numFmtId="0" fontId="9" fillId="0" borderId="0" xfId="0" applyFont="1" applyAlignment="1">
      <alignment horizontal="left" vertical="top"/>
    </xf>
    <xf numFmtId="0" fontId="9" fillId="0" borderId="0" xfId="0" applyFont="1" applyAlignment="1">
      <alignment horizontal="center"/>
    </xf>
    <xf numFmtId="1" fontId="10" fillId="0" borderId="0" xfId="0" applyNumberFormat="1" applyFont="1" applyAlignment="1">
      <alignment horizontal="left" vertical="top"/>
    </xf>
    <xf numFmtId="4" fontId="8" fillId="0" borderId="10" xfId="0" applyNumberFormat="1" applyFont="1" applyBorder="1" applyAlignment="1">
      <alignment horizontal="right" vertical="top"/>
    </xf>
    <xf numFmtId="49" fontId="8" fillId="6" borderId="9" xfId="0" applyNumberFormat="1" applyFont="1" applyFill="1" applyBorder="1" applyAlignment="1">
      <alignment horizontal="left" vertical="top"/>
    </xf>
    <xf numFmtId="49" fontId="8" fillId="6" borderId="9" xfId="0" applyNumberFormat="1" applyFont="1" applyFill="1" applyBorder="1" applyAlignment="1">
      <alignment horizontal="left"/>
    </xf>
    <xf numFmtId="1" fontId="10" fillId="6" borderId="9" xfId="0" applyNumberFormat="1" applyFont="1" applyFill="1" applyBorder="1" applyAlignment="1">
      <alignment horizontal="left" vertical="top"/>
    </xf>
    <xf numFmtId="4" fontId="10" fillId="6" borderId="9" xfId="0" applyNumberFormat="1" applyFont="1" applyFill="1" applyBorder="1" applyAlignment="1">
      <alignment horizontal="right"/>
    </xf>
    <xf numFmtId="2" fontId="8" fillId="0" borderId="10" xfId="0" applyNumberFormat="1" applyFont="1" applyBorder="1" applyAlignment="1">
      <alignment horizontal="left" vertical="top"/>
    </xf>
    <xf numFmtId="1" fontId="10" fillId="0" borderId="10" xfId="0" applyNumberFormat="1" applyFont="1" applyBorder="1" applyAlignment="1">
      <alignment horizontal="left" vertical="top"/>
    </xf>
    <xf numFmtId="4" fontId="8" fillId="0" borderId="10" xfId="0" applyNumberFormat="1" applyFont="1" applyBorder="1"/>
    <xf numFmtId="49" fontId="8" fillId="0" borderId="9" xfId="0" applyNumberFormat="1" applyFont="1" applyBorder="1" applyAlignment="1">
      <alignment horizontal="justify" vertical="top" wrapText="1"/>
    </xf>
    <xf numFmtId="1" fontId="10" fillId="0" borderId="9" xfId="0" applyNumberFormat="1" applyFont="1" applyBorder="1" applyAlignment="1">
      <alignment horizontal="left" vertical="top"/>
    </xf>
    <xf numFmtId="2" fontId="11" fillId="0" borderId="1" xfId="10" applyNumberFormat="1" applyFont="1" applyBorder="1" applyAlignment="1">
      <alignment horizontal="left" wrapText="1"/>
    </xf>
    <xf numFmtId="2" fontId="8" fillId="0" borderId="0" xfId="10" applyNumberFormat="1" applyFont="1" applyAlignment="1">
      <alignment horizontal="left"/>
    </xf>
    <xf numFmtId="2" fontId="8" fillId="0" borderId="0" xfId="10" applyNumberFormat="1" applyFont="1" applyAlignment="1">
      <alignment horizontal="left" vertical="top"/>
    </xf>
    <xf numFmtId="2" fontId="8" fillId="0" borderId="10" xfId="0" applyNumberFormat="1" applyFont="1" applyBorder="1" applyAlignment="1">
      <alignment horizontal="left"/>
    </xf>
    <xf numFmtId="0" fontId="8" fillId="0" borderId="11" xfId="0" applyFont="1" applyBorder="1" applyAlignment="1">
      <alignment horizontal="left"/>
    </xf>
    <xf numFmtId="0" fontId="8" fillId="0" borderId="9" xfId="0" applyFont="1" applyBorder="1" applyAlignment="1">
      <alignment horizontal="left"/>
    </xf>
    <xf numFmtId="0" fontId="8" fillId="0" borderId="0" xfId="0" applyFont="1" applyAlignment="1">
      <alignment horizontal="left" vertical="top"/>
    </xf>
    <xf numFmtId="2" fontId="8" fillId="0" borderId="4" xfId="10" applyNumberFormat="1" applyFont="1" applyBorder="1" applyAlignment="1">
      <alignment horizontal="left" vertical="top"/>
    </xf>
    <xf numFmtId="2" fontId="9" fillId="0" borderId="1" xfId="0" applyNumberFormat="1" applyFont="1" applyBorder="1" applyAlignment="1">
      <alignment wrapText="1"/>
    </xf>
    <xf numFmtId="49" fontId="8" fillId="0" borderId="10" xfId="0" applyNumberFormat="1" applyFont="1" applyBorder="1"/>
    <xf numFmtId="2" fontId="10" fillId="0" borderId="10" xfId="0" applyNumberFormat="1" applyFont="1" applyBorder="1"/>
    <xf numFmtId="2" fontId="10" fillId="0" borderId="1" xfId="0" applyNumberFormat="1" applyFont="1" applyBorder="1"/>
    <xf numFmtId="0" fontId="30" fillId="0" borderId="1" xfId="0" applyFont="1" applyBorder="1" applyAlignment="1">
      <alignment horizontal="justify" vertical="center" wrapText="1"/>
    </xf>
    <xf numFmtId="0" fontId="30" fillId="0" borderId="1" xfId="0" applyFont="1" applyBorder="1" applyAlignment="1">
      <alignment vertical="top" wrapText="1"/>
    </xf>
    <xf numFmtId="2" fontId="14" fillId="0" borderId="1" xfId="0" applyNumberFormat="1" applyFont="1" applyBorder="1" applyAlignment="1">
      <alignment horizontal="left"/>
    </xf>
    <xf numFmtId="0" fontId="29" fillId="0" borderId="1" xfId="0" applyFont="1" applyBorder="1" applyAlignment="1">
      <alignment wrapText="1"/>
    </xf>
    <xf numFmtId="0" fontId="28" fillId="0" borderId="1" xfId="0" applyFont="1" applyBorder="1" applyAlignment="1">
      <alignment wrapText="1"/>
    </xf>
    <xf numFmtId="0" fontId="14" fillId="0" borderId="1" xfId="0" applyFont="1" applyBorder="1"/>
    <xf numFmtId="0" fontId="30" fillId="0" borderId="1" xfId="0" applyFont="1" applyBorder="1" applyAlignment="1">
      <alignment horizontal="justify" vertical="center"/>
    </xf>
    <xf numFmtId="0" fontId="30" fillId="0" borderId="1" xfId="0" applyFont="1" applyBorder="1"/>
    <xf numFmtId="49" fontId="8" fillId="0" borderId="12" xfId="0" applyNumberFormat="1" applyFont="1" applyBorder="1" applyAlignment="1">
      <alignment horizontal="left"/>
    </xf>
    <xf numFmtId="0" fontId="30" fillId="0" borderId="12" xfId="0" applyFont="1" applyBorder="1" applyAlignment="1">
      <alignment vertical="top" wrapText="1"/>
    </xf>
    <xf numFmtId="1" fontId="10" fillId="0" borderId="12" xfId="0" applyNumberFormat="1" applyFont="1" applyBorder="1" applyAlignment="1">
      <alignment horizontal="left"/>
    </xf>
    <xf numFmtId="2" fontId="10" fillId="0" borderId="12" xfId="0" applyNumberFormat="1" applyFont="1" applyBorder="1" applyAlignment="1">
      <alignment horizontal="right"/>
    </xf>
    <xf numFmtId="1" fontId="10" fillId="6" borderId="1" xfId="0" applyNumberFormat="1" applyFont="1" applyFill="1" applyBorder="1" applyAlignment="1">
      <alignment horizontal="left"/>
    </xf>
    <xf numFmtId="4" fontId="10" fillId="0" borderId="0" xfId="3" applyNumberFormat="1" applyFont="1" applyAlignment="1">
      <alignment horizontal="right" vertical="top"/>
    </xf>
    <xf numFmtId="2" fontId="8" fillId="0" borderId="1" xfId="0" applyNumberFormat="1" applyFont="1" applyBorder="1"/>
    <xf numFmtId="49" fontId="15" fillId="0" borderId="0" xfId="0" applyNumberFormat="1" applyFont="1" applyAlignment="1">
      <alignment horizontal="left"/>
    </xf>
    <xf numFmtId="0" fontId="8" fillId="0" borderId="1" xfId="0" applyFont="1" applyBorder="1" applyAlignment="1">
      <alignment wrapText="1"/>
    </xf>
    <xf numFmtId="0" fontId="9" fillId="0" borderId="0" xfId="0" applyFont="1" applyAlignment="1">
      <alignment horizontal="left" vertical="top" wrapText="1"/>
    </xf>
    <xf numFmtId="2" fontId="8" fillId="0" borderId="1" xfId="0" applyNumberFormat="1" applyFont="1" applyBorder="1" applyAlignment="1">
      <alignment horizontal="left"/>
    </xf>
    <xf numFmtId="0" fontId="8" fillId="0" borderId="1" xfId="0" applyFont="1" applyBorder="1"/>
    <xf numFmtId="0" fontId="32" fillId="0" borderId="0" xfId="0" applyFont="1" applyAlignment="1">
      <alignment vertical="center" wrapText="1"/>
    </xf>
    <xf numFmtId="49" fontId="8" fillId="0" borderId="9" xfId="0" applyNumberFormat="1" applyFont="1" applyBorder="1" applyAlignment="1">
      <alignment horizontal="left" vertical="top" wrapText="1"/>
    </xf>
    <xf numFmtId="0" fontId="15" fillId="0" borderId="10" xfId="0" applyFont="1" applyBorder="1"/>
    <xf numFmtId="0" fontId="9" fillId="0" borderId="11" xfId="0" applyFont="1" applyBorder="1" applyAlignment="1">
      <alignment wrapText="1"/>
    </xf>
    <xf numFmtId="0" fontId="9" fillId="0" borderId="11" xfId="0" applyFont="1" applyBorder="1" applyAlignment="1">
      <alignment vertical="center" wrapText="1"/>
    </xf>
    <xf numFmtId="0" fontId="32" fillId="0" borderId="11" xfId="0" applyFont="1" applyBorder="1" applyAlignment="1">
      <alignment vertical="center" wrapText="1"/>
    </xf>
    <xf numFmtId="0" fontId="30" fillId="0" borderId="11" xfId="0" applyFont="1" applyBorder="1" applyAlignment="1">
      <alignment vertical="center" wrapText="1"/>
    </xf>
    <xf numFmtId="0" fontId="30" fillId="0" borderId="9" xfId="0" applyFont="1" applyBorder="1" applyAlignment="1">
      <alignment vertical="center" wrapText="1"/>
    </xf>
    <xf numFmtId="0" fontId="8" fillId="0" borderId="1" xfId="0" applyFont="1" applyBorder="1" applyAlignment="1">
      <alignment horizontal="left"/>
    </xf>
    <xf numFmtId="0" fontId="8" fillId="0" borderId="11" xfId="0" applyFont="1" applyBorder="1" applyAlignment="1">
      <alignment horizontal="center"/>
    </xf>
    <xf numFmtId="0" fontId="8" fillId="0" borderId="9" xfId="0" applyFont="1" applyBorder="1" applyAlignment="1">
      <alignment horizontal="center"/>
    </xf>
    <xf numFmtId="0" fontId="8" fillId="0" borderId="1" xfId="0" applyFont="1" applyBorder="1" applyAlignment="1">
      <alignment horizontal="right" vertical="top"/>
    </xf>
    <xf numFmtId="0" fontId="8" fillId="0" borderId="1" xfId="0" applyFont="1" applyBorder="1" applyAlignment="1">
      <alignment vertical="top" wrapText="1"/>
    </xf>
    <xf numFmtId="49" fontId="11" fillId="0" borderId="0" xfId="10" applyNumberFormat="1" applyFont="1" applyAlignment="1">
      <alignment horizontal="left" wrapText="1"/>
    </xf>
    <xf numFmtId="0" fontId="8" fillId="0" borderId="1" xfId="0" applyFont="1" applyBorder="1" applyAlignment="1">
      <alignment horizontal="center"/>
    </xf>
    <xf numFmtId="0" fontId="8" fillId="0" borderId="10" xfId="0" applyFont="1" applyBorder="1" applyAlignment="1">
      <alignment horizontal="left"/>
    </xf>
    <xf numFmtId="0" fontId="8" fillId="0" borderId="9" xfId="0" applyFont="1" applyBorder="1" applyAlignment="1">
      <alignment horizontal="right"/>
    </xf>
    <xf numFmtId="0" fontId="8" fillId="0" borderId="1" xfId="0" applyFont="1" applyBorder="1" applyAlignment="1">
      <alignment horizontal="right"/>
    </xf>
    <xf numFmtId="0" fontId="8" fillId="0" borderId="10" xfId="0" applyFont="1" applyBorder="1" applyAlignment="1">
      <alignment horizontal="right"/>
    </xf>
    <xf numFmtId="0" fontId="8" fillId="0" borderId="0" xfId="0" applyFont="1" applyAlignment="1">
      <alignment horizontal="right"/>
    </xf>
    <xf numFmtId="0" fontId="30" fillId="0" borderId="10" xfId="0" applyFont="1" applyBorder="1" applyAlignment="1">
      <alignment horizontal="justify" vertical="center" wrapText="1"/>
    </xf>
    <xf numFmtId="0" fontId="14" fillId="0" borderId="1" xfId="0" applyFont="1" applyBorder="1" applyAlignment="1">
      <alignment horizontal="left"/>
    </xf>
    <xf numFmtId="0" fontId="14" fillId="0" borderId="0" xfId="0" applyFont="1" applyAlignment="1">
      <alignment horizontal="left"/>
    </xf>
    <xf numFmtId="0" fontId="8" fillId="0" borderId="1" xfId="0" quotePrefix="1" applyFont="1" applyBorder="1" applyAlignment="1">
      <alignment wrapText="1"/>
    </xf>
    <xf numFmtId="0" fontId="9" fillId="0" borderId="11" xfId="0" quotePrefix="1" applyFont="1" applyBorder="1"/>
    <xf numFmtId="0" fontId="11" fillId="0" borderId="11" xfId="0" applyFont="1" applyBorder="1" applyAlignment="1">
      <alignment horizontal="right"/>
    </xf>
    <xf numFmtId="0" fontId="8" fillId="0" borderId="11" xfId="0" quotePrefix="1" applyFont="1" applyBorder="1" applyAlignment="1">
      <alignment horizontal="left" wrapText="1"/>
    </xf>
    <xf numFmtId="168" fontId="8" fillId="0" borderId="11" xfId="0" applyNumberFormat="1" applyFont="1" applyBorder="1" applyAlignment="1">
      <alignment horizontal="right"/>
    </xf>
    <xf numFmtId="0" fontId="30" fillId="0" borderId="11" xfId="0" applyFont="1" applyBorder="1"/>
    <xf numFmtId="0" fontId="30" fillId="0" borderId="9" xfId="0" applyFont="1" applyBorder="1"/>
    <xf numFmtId="168" fontId="8" fillId="0" borderId="9" xfId="0" applyNumberFormat="1" applyFont="1" applyBorder="1" applyAlignment="1">
      <alignment horizontal="center"/>
    </xf>
    <xf numFmtId="168" fontId="8" fillId="0" borderId="11" xfId="0" applyNumberFormat="1" applyFont="1" applyBorder="1" applyAlignment="1">
      <alignment horizontal="center"/>
    </xf>
    <xf numFmtId="168" fontId="8" fillId="0" borderId="0" xfId="0" applyNumberFormat="1" applyFont="1" applyAlignment="1">
      <alignment horizontal="center"/>
    </xf>
    <xf numFmtId="168" fontId="8" fillId="0" borderId="1" xfId="0" applyNumberFormat="1" applyFont="1" applyBorder="1" applyAlignment="1">
      <alignment horizontal="center"/>
    </xf>
    <xf numFmtId="0" fontId="8" fillId="0" borderId="10" xfId="0" applyFont="1" applyBorder="1" applyAlignment="1">
      <alignment horizontal="center"/>
    </xf>
    <xf numFmtId="0" fontId="8" fillId="0" borderId="11" xfId="0" applyFont="1" applyBorder="1" applyAlignment="1">
      <alignment horizontal="right"/>
    </xf>
    <xf numFmtId="0" fontId="8" fillId="0" borderId="11" xfId="0" quotePrefix="1" applyFont="1" applyBorder="1" applyAlignment="1">
      <alignment horizontal="left"/>
    </xf>
    <xf numFmtId="0" fontId="8" fillId="0" borderId="9" xfId="0" quotePrefix="1" applyFont="1" applyBorder="1" applyAlignment="1">
      <alignment horizontal="left"/>
    </xf>
    <xf numFmtId="0" fontId="8" fillId="0" borderId="1" xfId="0" quotePrefix="1" applyFont="1" applyBorder="1" applyAlignment="1">
      <alignment horizontal="left"/>
    </xf>
    <xf numFmtId="0" fontId="8" fillId="0" borderId="9" xfId="0" quotePrefix="1" applyFont="1" applyBorder="1"/>
    <xf numFmtId="0" fontId="8" fillId="0" borderId="1" xfId="0" quotePrefix="1" applyFont="1" applyBorder="1"/>
    <xf numFmtId="0" fontId="8" fillId="0" borderId="0" xfId="0" quotePrefix="1" applyFont="1"/>
    <xf numFmtId="2" fontId="9" fillId="5" borderId="2" xfId="17" applyNumberFormat="1" applyFont="1" applyFill="1" applyBorder="1" applyAlignment="1">
      <alignment horizontal="left" vertical="top"/>
    </xf>
    <xf numFmtId="2" fontId="9" fillId="5" borderId="0" xfId="17" applyNumberFormat="1" applyFont="1" applyFill="1"/>
    <xf numFmtId="1" fontId="9" fillId="5" borderId="0" xfId="17" applyNumberFormat="1" applyFont="1" applyFill="1" applyAlignment="1">
      <alignment horizontal="left"/>
    </xf>
    <xf numFmtId="49" fontId="8" fillId="3" borderId="0" xfId="17" applyNumberFormat="1" applyFont="1" applyFill="1"/>
    <xf numFmtId="2" fontId="10" fillId="3" borderId="0" xfId="17" applyNumberFormat="1" applyFont="1" applyFill="1"/>
    <xf numFmtId="2" fontId="9" fillId="5" borderId="3" xfId="17" applyNumberFormat="1" applyFont="1" applyFill="1" applyBorder="1" applyAlignment="1">
      <alignment horizontal="left" vertical="top"/>
    </xf>
    <xf numFmtId="2" fontId="9" fillId="5" borderId="4" xfId="17" applyNumberFormat="1" applyFont="1" applyFill="1" applyBorder="1" applyAlignment="1">
      <alignment horizontal="left" vertical="top"/>
    </xf>
    <xf numFmtId="2" fontId="11" fillId="0" borderId="0" xfId="31" applyNumberFormat="1" applyFont="1" applyAlignment="1">
      <alignment horizontal="left"/>
    </xf>
    <xf numFmtId="0" fontId="8" fillId="0" borderId="0" xfId="31" applyFont="1" applyAlignment="1">
      <alignment horizontal="left"/>
    </xf>
    <xf numFmtId="1" fontId="12" fillId="0" borderId="0" xfId="31" applyNumberFormat="1" applyFont="1" applyAlignment="1">
      <alignment horizontal="left"/>
    </xf>
    <xf numFmtId="2" fontId="12" fillId="0" borderId="0" xfId="31" applyNumberFormat="1" applyFont="1" applyAlignment="1">
      <alignment horizontal="center"/>
    </xf>
    <xf numFmtId="0" fontId="8" fillId="0" borderId="0" xfId="31" applyFont="1"/>
    <xf numFmtId="0" fontId="8" fillId="0" borderId="0" xfId="31" applyFont="1" applyAlignment="1">
      <alignment horizontal="center"/>
    </xf>
    <xf numFmtId="49" fontId="8" fillId="0" borderId="0" xfId="31" applyNumberFormat="1" applyFont="1"/>
    <xf numFmtId="0" fontId="11" fillId="0" borderId="0" xfId="0" applyFont="1" applyAlignment="1">
      <alignment horizontal="left"/>
    </xf>
    <xf numFmtId="1" fontId="12" fillId="0" borderId="0" xfId="0" applyNumberFormat="1" applyFont="1" applyAlignment="1">
      <alignment horizontal="left"/>
    </xf>
    <xf numFmtId="1" fontId="11" fillId="0" borderId="0" xfId="0" applyNumberFormat="1" applyFont="1" applyAlignment="1">
      <alignment horizontal="left"/>
    </xf>
    <xf numFmtId="0" fontId="11" fillId="0" borderId="0" xfId="0" applyFont="1" applyAlignment="1">
      <alignment horizontal="center"/>
    </xf>
    <xf numFmtId="2" fontId="12" fillId="0" borderId="0" xfId="0" applyNumberFormat="1" applyFont="1" applyAlignment="1">
      <alignment horizontal="center"/>
    </xf>
    <xf numFmtId="4" fontId="8" fillId="0" borderId="10" xfId="0" applyNumberFormat="1" applyFont="1" applyBorder="1" applyAlignment="1">
      <alignment horizontal="left" vertical="top"/>
    </xf>
    <xf numFmtId="1" fontId="10" fillId="0" borderId="10" xfId="24" applyNumberFormat="1" applyFont="1" applyBorder="1" applyAlignment="1">
      <alignment horizontal="center"/>
    </xf>
    <xf numFmtId="1" fontId="8" fillId="0" borderId="10" xfId="24" applyNumberFormat="1" applyFont="1" applyBorder="1" applyAlignment="1">
      <alignment horizontal="left"/>
    </xf>
    <xf numFmtId="49" fontId="8" fillId="0" borderId="10" xfId="24" applyNumberFormat="1" applyFont="1" applyBorder="1" applyAlignment="1">
      <alignment horizontal="center"/>
    </xf>
    <xf numFmtId="2" fontId="10" fillId="0" borderId="10" xfId="0" applyNumberFormat="1" applyFont="1" applyBorder="1" applyAlignment="1">
      <alignment horizontal="right"/>
    </xf>
    <xf numFmtId="0" fontId="8" fillId="0" borderId="3" xfId="0" applyFont="1" applyBorder="1" applyAlignment="1">
      <alignment horizontal="center"/>
    </xf>
    <xf numFmtId="4" fontId="8" fillId="0" borderId="11" xfId="0" applyNumberFormat="1" applyFont="1" applyBorder="1" applyAlignment="1">
      <alignment horizontal="left" vertical="top"/>
    </xf>
    <xf numFmtId="1" fontId="8" fillId="0" borderId="11" xfId="0" quotePrefix="1" applyNumberFormat="1" applyFont="1" applyBorder="1" applyAlignment="1">
      <alignment horizontal="left" vertical="top" wrapText="1"/>
    </xf>
    <xf numFmtId="1" fontId="10" fillId="0" borderId="11" xfId="24" applyNumberFormat="1" applyFont="1" applyBorder="1" applyAlignment="1">
      <alignment horizontal="center"/>
    </xf>
    <xf numFmtId="1" fontId="8" fillId="0" borderId="11" xfId="24" applyNumberFormat="1" applyFont="1" applyBorder="1" applyAlignment="1">
      <alignment horizontal="left"/>
    </xf>
    <xf numFmtId="4" fontId="10" fillId="0" borderId="11" xfId="0" applyNumberFormat="1" applyFont="1" applyBorder="1" applyAlignment="1">
      <alignment horizontal="right"/>
    </xf>
    <xf numFmtId="49" fontId="8" fillId="0" borderId="11" xfId="24" applyNumberFormat="1" applyFont="1" applyBorder="1" applyAlignment="1">
      <alignment horizontal="center"/>
    </xf>
    <xf numFmtId="2" fontId="10" fillId="0" borderId="11" xfId="0" applyNumberFormat="1" applyFont="1" applyBorder="1" applyAlignment="1">
      <alignment horizontal="right"/>
    </xf>
    <xf numFmtId="49" fontId="8" fillId="0" borderId="11" xfId="0" quotePrefix="1" applyNumberFormat="1" applyFont="1" applyBorder="1" applyAlignment="1">
      <alignment horizontal="left" vertical="top" wrapText="1"/>
    </xf>
    <xf numFmtId="1" fontId="10" fillId="0" borderId="11" xfId="24" applyNumberFormat="1" applyFont="1" applyBorder="1" applyAlignment="1">
      <alignment horizontal="center" wrapText="1"/>
    </xf>
    <xf numFmtId="1" fontId="8" fillId="0" borderId="11" xfId="24" applyNumberFormat="1" applyFont="1" applyBorder="1" applyAlignment="1">
      <alignment horizontal="left" wrapText="1"/>
    </xf>
    <xf numFmtId="49" fontId="8" fillId="0" borderId="11" xfId="24" applyNumberFormat="1" applyFont="1" applyBorder="1" applyAlignment="1">
      <alignment horizontal="center" wrapText="1"/>
    </xf>
    <xf numFmtId="2" fontId="10" fillId="0" borderId="11" xfId="0" applyNumberFormat="1" applyFont="1" applyBorder="1" applyAlignment="1">
      <alignment horizontal="right" wrapText="1"/>
    </xf>
    <xf numFmtId="0" fontId="8" fillId="0" borderId="3" xfId="0" applyFont="1" applyBorder="1" applyAlignment="1">
      <alignment horizontal="center" wrapText="1"/>
    </xf>
    <xf numFmtId="49" fontId="8" fillId="0" borderId="0" xfId="0" applyNumberFormat="1" applyFont="1" applyAlignment="1">
      <alignment horizontal="center" wrapText="1"/>
    </xf>
    <xf numFmtId="49" fontId="8" fillId="0" borderId="0" xfId="0" applyNumberFormat="1" applyFont="1" applyAlignment="1">
      <alignment wrapText="1"/>
    </xf>
    <xf numFmtId="1" fontId="10" fillId="0" borderId="11" xfId="0" applyNumberFormat="1" applyFont="1" applyBorder="1" applyAlignment="1">
      <alignment horizontal="center"/>
    </xf>
    <xf numFmtId="1" fontId="10" fillId="0" borderId="1" xfId="24" applyNumberFormat="1" applyFont="1" applyBorder="1" applyAlignment="1">
      <alignment horizontal="left"/>
    </xf>
    <xf numFmtId="1" fontId="8" fillId="0" borderId="1" xfId="24" applyNumberFormat="1" applyFont="1" applyBorder="1" applyAlignment="1">
      <alignment horizontal="left" vertical="top"/>
    </xf>
    <xf numFmtId="1" fontId="10" fillId="0" borderId="0" xfId="24" applyNumberFormat="1" applyFont="1" applyBorder="1" applyAlignment="1">
      <alignment horizontal="left"/>
    </xf>
    <xf numFmtId="1" fontId="8" fillId="0" borderId="0" xfId="24" applyNumberFormat="1" applyFont="1" applyBorder="1" applyAlignment="1">
      <alignment horizontal="left" vertical="top"/>
    </xf>
    <xf numFmtId="4" fontId="8" fillId="0" borderId="0" xfId="24" applyNumberFormat="1" applyFont="1" applyBorder="1" applyAlignment="1">
      <alignment horizontal="right"/>
    </xf>
    <xf numFmtId="0" fontId="8" fillId="0" borderId="10" xfId="0" applyFont="1" applyBorder="1" applyAlignment="1">
      <alignment horizontal="left" vertical="top" wrapText="1"/>
    </xf>
    <xf numFmtId="49" fontId="8" fillId="0" borderId="11" xfId="0" quotePrefix="1" applyNumberFormat="1" applyFont="1" applyBorder="1" applyAlignment="1">
      <alignment horizontal="left" wrapText="1"/>
    </xf>
    <xf numFmtId="49" fontId="8" fillId="0" borderId="10" xfId="0" applyNumberFormat="1" applyFont="1" applyBorder="1" applyAlignment="1">
      <alignment horizontal="left" wrapText="1"/>
    </xf>
    <xf numFmtId="49" fontId="8" fillId="0" borderId="10" xfId="0" applyNumberFormat="1" applyFont="1" applyBorder="1" applyAlignment="1">
      <alignment horizontal="right"/>
    </xf>
    <xf numFmtId="4" fontId="10" fillId="0" borderId="2" xfId="0" applyNumberFormat="1" applyFont="1" applyBorder="1"/>
    <xf numFmtId="49" fontId="8" fillId="0" borderId="3" xfId="0" applyNumberFormat="1" applyFont="1" applyBorder="1" applyAlignment="1">
      <alignment horizontal="center"/>
    </xf>
    <xf numFmtId="49" fontId="8" fillId="0" borderId="11" xfId="0" applyNumberFormat="1" applyFont="1" applyBorder="1" applyAlignment="1">
      <alignment horizontal="left" vertical="top" wrapText="1"/>
    </xf>
    <xf numFmtId="1" fontId="10" fillId="0" borderId="6" xfId="0" applyNumberFormat="1" applyFont="1" applyBorder="1" applyAlignment="1">
      <alignment horizontal="left"/>
    </xf>
    <xf numFmtId="49" fontId="8" fillId="0" borderId="11" xfId="13" applyNumberFormat="1" applyFont="1" applyBorder="1" applyAlignment="1">
      <alignment horizontal="right"/>
    </xf>
    <xf numFmtId="4" fontId="10" fillId="0" borderId="3" xfId="0" applyNumberFormat="1" applyFont="1" applyBorder="1" applyAlignment="1">
      <alignment horizontal="right"/>
    </xf>
    <xf numFmtId="1" fontId="10" fillId="0" borderId="6" xfId="13" applyNumberFormat="1" applyFont="1" applyBorder="1" applyAlignment="1">
      <alignment horizontal="left"/>
    </xf>
    <xf numFmtId="49" fontId="8" fillId="0" borderId="11" xfId="0" applyNumberFormat="1" applyFont="1" applyBorder="1" applyAlignment="1">
      <alignment horizontal="center"/>
    </xf>
    <xf numFmtId="1" fontId="10" fillId="0" borderId="11" xfId="0" applyNumberFormat="1" applyFont="1" applyBorder="1" applyAlignment="1">
      <alignment horizontal="left"/>
    </xf>
    <xf numFmtId="49" fontId="8" fillId="0" borderId="1" xfId="0" applyNumberFormat="1" applyFont="1" applyBorder="1" applyAlignment="1">
      <alignment horizontal="center"/>
    </xf>
    <xf numFmtId="1" fontId="8" fillId="0" borderId="1" xfId="0" applyNumberFormat="1" applyFont="1" applyBorder="1" applyAlignment="1">
      <alignment horizontal="left" wrapText="1"/>
    </xf>
    <xf numFmtId="1" fontId="8" fillId="0" borderId="0" xfId="0" applyNumberFormat="1" applyFont="1" applyAlignment="1">
      <alignment horizontal="left" wrapText="1"/>
    </xf>
    <xf numFmtId="1" fontId="10" fillId="0" borderId="10" xfId="13" applyNumberFormat="1" applyFont="1" applyBorder="1" applyAlignment="1">
      <alignment horizontal="left"/>
    </xf>
    <xf numFmtId="1" fontId="8" fillId="0" borderId="10" xfId="13" applyNumberFormat="1" applyFont="1" applyBorder="1" applyAlignment="1">
      <alignment horizontal="left"/>
    </xf>
    <xf numFmtId="1" fontId="10" fillId="0" borderId="11" xfId="13" applyNumberFormat="1" applyFont="1" applyBorder="1" applyAlignment="1">
      <alignment horizontal="left"/>
    </xf>
    <xf numFmtId="1" fontId="8" fillId="0" borderId="11" xfId="13" applyNumberFormat="1" applyFont="1" applyBorder="1" applyAlignment="1">
      <alignment horizontal="left"/>
    </xf>
    <xf numFmtId="1" fontId="8" fillId="0" borderId="11" xfId="0" applyNumberFormat="1" applyFont="1" applyBorder="1" applyAlignment="1">
      <alignment horizontal="left" vertical="top" wrapText="1"/>
    </xf>
    <xf numFmtId="1" fontId="8" fillId="0" borderId="10" xfId="0" applyNumberFormat="1" applyFont="1" applyBorder="1" applyAlignment="1">
      <alignment horizontal="left"/>
    </xf>
    <xf numFmtId="49" fontId="8" fillId="0" borderId="3" xfId="0" applyNumberFormat="1" applyFont="1" applyBorder="1" applyAlignment="1">
      <alignment horizontal="left"/>
    </xf>
    <xf numFmtId="49" fontId="8" fillId="0" borderId="11" xfId="0" applyNumberFormat="1" applyFont="1" applyBorder="1" applyAlignment="1">
      <alignment horizontal="left"/>
    </xf>
    <xf numFmtId="1" fontId="10" fillId="0" borderId="10" xfId="13" applyNumberFormat="1" applyFont="1" applyBorder="1" applyAlignment="1">
      <alignment horizontal="center"/>
    </xf>
    <xf numFmtId="49" fontId="8" fillId="0" borderId="11" xfId="0" applyNumberFormat="1" applyFont="1" applyBorder="1" applyAlignment="1">
      <alignment horizontal="left" wrapText="1"/>
    </xf>
    <xf numFmtId="1" fontId="10" fillId="0" borderId="11" xfId="13" applyNumberFormat="1" applyFont="1" applyBorder="1" applyAlignment="1">
      <alignment horizontal="center"/>
    </xf>
    <xf numFmtId="1" fontId="8" fillId="0" borderId="11" xfId="0" applyNumberFormat="1" applyFont="1" applyBorder="1" applyAlignment="1">
      <alignment horizontal="left"/>
    </xf>
    <xf numFmtId="4" fontId="10" fillId="0" borderId="11" xfId="0" applyNumberFormat="1" applyFont="1" applyBorder="1"/>
    <xf numFmtId="49" fontId="8" fillId="0" borderId="0" xfId="0" applyNumberFormat="1" applyFont="1" applyAlignment="1">
      <alignment horizontal="left" wrapText="1"/>
    </xf>
    <xf numFmtId="1" fontId="10" fillId="0" borderId="0" xfId="13" applyNumberFormat="1" applyFont="1" applyBorder="1" applyAlignment="1">
      <alignment horizontal="left"/>
    </xf>
    <xf numFmtId="1" fontId="8" fillId="0" borderId="0" xfId="13" applyNumberFormat="1" applyFont="1" applyBorder="1" applyAlignment="1">
      <alignment horizontal="left" vertical="top"/>
    </xf>
    <xf numFmtId="49" fontId="8" fillId="0" borderId="2" xfId="13" applyNumberFormat="1" applyFont="1" applyBorder="1" applyAlignment="1">
      <alignment horizontal="center"/>
    </xf>
    <xf numFmtId="49" fontId="8" fillId="0" borderId="3" xfId="0" applyNumberFormat="1" applyFont="1" applyBorder="1"/>
    <xf numFmtId="2" fontId="8" fillId="0" borderId="11" xfId="0" applyNumberFormat="1" applyFont="1" applyBorder="1" applyAlignment="1">
      <alignment horizontal="left" vertical="top"/>
    </xf>
    <xf numFmtId="1" fontId="10" fillId="0" borderId="11" xfId="32" applyNumberFormat="1" applyFont="1" applyBorder="1" applyAlignment="1">
      <alignment horizontal="left"/>
    </xf>
    <xf numFmtId="4" fontId="10" fillId="0" borderId="11" xfId="0" applyNumberFormat="1" applyFont="1" applyBorder="1" applyAlignment="1">
      <alignment horizontal="right" vertical="top"/>
    </xf>
    <xf numFmtId="1" fontId="8" fillId="0" borderId="0" xfId="0" applyNumberFormat="1" applyFont="1" applyAlignment="1">
      <alignment horizontal="left"/>
    </xf>
    <xf numFmtId="4" fontId="10" fillId="0" borderId="2" xfId="0" applyNumberFormat="1" applyFont="1" applyBorder="1" applyAlignment="1">
      <alignment horizontal="right"/>
    </xf>
    <xf numFmtId="4" fontId="10" fillId="0" borderId="3" xfId="0" applyNumberFormat="1" applyFont="1" applyBorder="1"/>
    <xf numFmtId="49" fontId="8" fillId="0" borderId="9" xfId="0" applyNumberFormat="1" applyFont="1" applyBorder="1" applyAlignment="1">
      <alignment horizontal="left"/>
    </xf>
    <xf numFmtId="49" fontId="8" fillId="0" borderId="9" xfId="0" quotePrefix="1" applyNumberFormat="1" applyFont="1" applyBorder="1" applyAlignment="1">
      <alignment horizontal="left" wrapText="1"/>
    </xf>
    <xf numFmtId="1" fontId="8" fillId="0" borderId="9" xfId="0" applyNumberFormat="1" applyFont="1" applyBorder="1" applyAlignment="1">
      <alignment horizontal="left"/>
    </xf>
    <xf numFmtId="4" fontId="10" fillId="0" borderId="4" xfId="0" applyNumberFormat="1" applyFont="1" applyBorder="1"/>
    <xf numFmtId="4" fontId="8" fillId="0" borderId="1" xfId="0" applyNumberFormat="1" applyFont="1" applyBorder="1" applyAlignment="1">
      <alignment horizontal="right" vertical="top"/>
    </xf>
    <xf numFmtId="4" fontId="10" fillId="0" borderId="14" xfId="0" applyNumberFormat="1" applyFont="1" applyBorder="1" applyAlignment="1">
      <alignment horizontal="right" vertical="top"/>
    </xf>
    <xf numFmtId="4" fontId="8" fillId="0" borderId="1" xfId="24" applyNumberFormat="1" applyFont="1" applyBorder="1" applyAlignment="1">
      <alignment horizontal="right"/>
    </xf>
    <xf numFmtId="0" fontId="33" fillId="0" borderId="0" xfId="0" applyFont="1" applyAlignment="1">
      <alignment horizontal="center"/>
    </xf>
    <xf numFmtId="49" fontId="33" fillId="0" borderId="0" xfId="0" applyNumberFormat="1" applyFont="1" applyAlignment="1">
      <alignment horizontal="center"/>
    </xf>
    <xf numFmtId="49" fontId="33" fillId="0" borderId="0" xfId="0" applyNumberFormat="1" applyFont="1"/>
    <xf numFmtId="49" fontId="8" fillId="3" borderId="1" xfId="0" applyNumberFormat="1" applyFont="1" applyFill="1" applyBorder="1" applyAlignment="1">
      <alignment vertical="top" wrapText="1"/>
    </xf>
    <xf numFmtId="1" fontId="10" fillId="0" borderId="1" xfId="0" applyNumberFormat="1" applyFont="1" applyBorder="1" applyAlignment="1">
      <alignment horizontal="left" wrapText="1"/>
    </xf>
    <xf numFmtId="4" fontId="10" fillId="0" borderId="0" xfId="11" applyNumberFormat="1" applyFont="1" applyAlignment="1">
      <alignment horizontal="right" vertical="top"/>
    </xf>
    <xf numFmtId="1" fontId="8" fillId="0" borderId="1" xfId="13" applyNumberFormat="1" applyFont="1" applyBorder="1" applyAlignment="1">
      <alignment horizontal="left" vertical="top"/>
    </xf>
    <xf numFmtId="0" fontId="10" fillId="0" borderId="1" xfId="0" applyFont="1" applyBorder="1" applyAlignment="1">
      <alignment horizontal="left"/>
    </xf>
    <xf numFmtId="0" fontId="10" fillId="0" borderId="14" xfId="0" applyFont="1" applyBorder="1" applyAlignment="1">
      <alignment horizontal="right" vertical="top"/>
    </xf>
    <xf numFmtId="0" fontId="10" fillId="0" borderId="0" xfId="0" applyFont="1" applyAlignment="1">
      <alignment horizontal="right"/>
    </xf>
    <xf numFmtId="1" fontId="8" fillId="0" borderId="1" xfId="0" applyNumberFormat="1" applyFont="1" applyBorder="1" applyAlignment="1">
      <alignment horizontal="left" vertical="top"/>
    </xf>
    <xf numFmtId="49" fontId="8" fillId="0" borderId="0" xfId="25" applyNumberFormat="1" applyFont="1"/>
    <xf numFmtId="4" fontId="8" fillId="0" borderId="1" xfId="7" applyNumberFormat="1" applyFont="1" applyBorder="1" applyAlignment="1">
      <alignment horizontal="right"/>
    </xf>
    <xf numFmtId="4" fontId="10" fillId="0" borderId="14" xfId="0" applyNumberFormat="1" applyFont="1" applyBorder="1" applyAlignment="1">
      <alignment horizontal="right"/>
    </xf>
    <xf numFmtId="49" fontId="8" fillId="0" borderId="14" xfId="0" applyNumberFormat="1" applyFont="1" applyBorder="1"/>
    <xf numFmtId="2" fontId="10" fillId="0" borderId="0" xfId="0" applyNumberFormat="1" applyFont="1" applyAlignment="1">
      <alignment horizontal="center"/>
    </xf>
    <xf numFmtId="49" fontId="8" fillId="0" borderId="1" xfId="17" applyNumberFormat="1" applyFont="1" applyBorder="1" applyAlignment="1">
      <alignment horizontal="left" vertical="top" wrapText="1"/>
    </xf>
    <xf numFmtId="1" fontId="10" fillId="0" borderId="1" xfId="17" applyNumberFormat="1" applyFont="1" applyBorder="1" applyAlignment="1">
      <alignment horizontal="left"/>
    </xf>
    <xf numFmtId="4" fontId="10" fillId="0" borderId="14" xfId="17" applyNumberFormat="1" applyFont="1" applyBorder="1" applyAlignment="1">
      <alignment horizontal="right" vertical="top"/>
    </xf>
    <xf numFmtId="4" fontId="10" fillId="0" borderId="0" xfId="17" applyNumberFormat="1" applyFont="1" applyAlignment="1">
      <alignment horizontal="right"/>
    </xf>
    <xf numFmtId="49" fontId="8" fillId="0" borderId="0" xfId="17" applyNumberFormat="1" applyFont="1"/>
    <xf numFmtId="2" fontId="8" fillId="0" borderId="0" xfId="17" applyNumberFormat="1" applyFont="1" applyAlignment="1">
      <alignment horizontal="left" vertical="top"/>
    </xf>
    <xf numFmtId="49" fontId="8" fillId="0" borderId="0" xfId="17" applyNumberFormat="1" applyFont="1" applyAlignment="1">
      <alignment horizontal="left" vertical="top" wrapText="1"/>
    </xf>
    <xf numFmtId="1" fontId="10" fillId="0" borderId="0" xfId="17" applyNumberFormat="1" applyFont="1" applyAlignment="1">
      <alignment horizontal="left"/>
    </xf>
    <xf numFmtId="4" fontId="10" fillId="0" borderId="0" xfId="17" applyNumberFormat="1" applyFont="1" applyAlignment="1">
      <alignment horizontal="right" vertical="top"/>
    </xf>
    <xf numFmtId="2" fontId="8" fillId="0" borderId="1" xfId="17" applyNumberFormat="1" applyFont="1" applyBorder="1" applyAlignment="1">
      <alignment horizontal="justify" vertical="top"/>
    </xf>
    <xf numFmtId="2" fontId="8" fillId="0" borderId="0" xfId="17" applyNumberFormat="1" applyFont="1" applyAlignment="1">
      <alignment horizontal="justify" vertical="top"/>
    </xf>
    <xf numFmtId="2" fontId="10" fillId="0" borderId="0" xfId="0" applyNumberFormat="1" applyFont="1" applyAlignment="1">
      <alignment horizontal="left" vertical="top"/>
    </xf>
    <xf numFmtId="49" fontId="8" fillId="0" borderId="0" xfId="0" applyNumberFormat="1" applyFont="1" applyAlignment="1">
      <alignment horizontal="justify" vertical="top" wrapText="1"/>
    </xf>
    <xf numFmtId="49" fontId="8" fillId="0" borderId="0" xfId="17" applyNumberFormat="1" applyFont="1" applyAlignment="1">
      <alignment horizontal="left"/>
    </xf>
    <xf numFmtId="49" fontId="15" fillId="0" borderId="0" xfId="17" applyNumberFormat="1" applyFont="1" applyAlignment="1">
      <alignment horizontal="left"/>
    </xf>
    <xf numFmtId="1" fontId="8" fillId="0" borderId="0" xfId="17" applyNumberFormat="1" applyFont="1" applyAlignment="1">
      <alignment horizontal="left" vertical="top"/>
    </xf>
    <xf numFmtId="0" fontId="12" fillId="0" borderId="0" xfId="2" applyFont="1"/>
    <xf numFmtId="0" fontId="8" fillId="0" borderId="0" xfId="18" applyFont="1"/>
    <xf numFmtId="2" fontId="8" fillId="0" borderId="1" xfId="17" applyNumberFormat="1" applyFont="1" applyBorder="1" applyAlignment="1">
      <alignment horizontal="left" vertical="top"/>
    </xf>
    <xf numFmtId="49" fontId="8" fillId="0" borderId="1" xfId="0" applyNumberFormat="1" applyFont="1" applyBorder="1" applyAlignment="1">
      <alignment horizontal="justify" vertical="top" wrapText="1"/>
    </xf>
    <xf numFmtId="49" fontId="8" fillId="0" borderId="1" xfId="23" applyNumberFormat="1" applyFont="1" applyBorder="1" applyAlignment="1">
      <alignment horizontal="left" vertical="top" wrapText="1"/>
    </xf>
    <xf numFmtId="1" fontId="10" fillId="0" borderId="10" xfId="24" applyNumberFormat="1" applyFont="1" applyBorder="1" applyAlignment="1">
      <alignment horizontal="left"/>
    </xf>
    <xf numFmtId="49" fontId="8" fillId="0" borderId="10" xfId="24" applyNumberFormat="1" applyFont="1" applyBorder="1" applyAlignment="1">
      <alignment horizontal="right"/>
    </xf>
    <xf numFmtId="49" fontId="8" fillId="0" borderId="0" xfId="23" applyNumberFormat="1" applyFont="1"/>
    <xf numFmtId="2" fontId="8" fillId="0" borderId="1" xfId="23" applyNumberFormat="1" applyFont="1" applyBorder="1" applyAlignment="1">
      <alignment horizontal="left" vertical="top"/>
    </xf>
    <xf numFmtId="2" fontId="8" fillId="0" borderId="0" xfId="23" applyNumberFormat="1" applyFont="1" applyAlignment="1">
      <alignment horizontal="left" vertical="top"/>
    </xf>
    <xf numFmtId="49" fontId="8" fillId="0" borderId="0" xfId="23" applyNumberFormat="1" applyFont="1" applyAlignment="1">
      <alignment horizontal="left" vertical="top" wrapText="1"/>
    </xf>
    <xf numFmtId="1" fontId="10" fillId="0" borderId="0" xfId="23" applyNumberFormat="1" applyFont="1" applyAlignment="1">
      <alignment horizontal="left"/>
    </xf>
    <xf numFmtId="4" fontId="8" fillId="0" borderId="0" xfId="23" applyNumberFormat="1" applyFont="1" applyAlignment="1">
      <alignment horizontal="right" vertical="top"/>
    </xf>
    <xf numFmtId="49" fontId="8" fillId="0" borderId="1" xfId="33" applyNumberFormat="1" applyFont="1" applyBorder="1" applyAlignment="1">
      <alignment horizontal="left" vertical="top" wrapText="1"/>
    </xf>
    <xf numFmtId="49" fontId="8" fillId="0" borderId="0" xfId="10" applyNumberFormat="1" applyFont="1" applyAlignment="1">
      <alignment horizontal="left"/>
    </xf>
    <xf numFmtId="4" fontId="10" fillId="0" borderId="0" xfId="10" applyNumberFormat="1" applyFont="1"/>
    <xf numFmtId="0" fontId="8" fillId="0" borderId="0" xfId="10" applyFont="1"/>
    <xf numFmtId="2" fontId="8" fillId="0" borderId="1" xfId="10" applyNumberFormat="1" applyFont="1" applyBorder="1" applyAlignment="1">
      <alignment horizontal="left" vertical="top" wrapText="1"/>
    </xf>
    <xf numFmtId="49" fontId="8" fillId="0" borderId="1" xfId="10" applyNumberFormat="1" applyFont="1" applyBorder="1"/>
    <xf numFmtId="1" fontId="10" fillId="0" borderId="1" xfId="10" applyNumberFormat="1" applyFont="1" applyBorder="1" applyAlignment="1">
      <alignment horizontal="left"/>
    </xf>
    <xf numFmtId="4" fontId="8" fillId="0" borderId="1" xfId="10" applyNumberFormat="1" applyFont="1" applyBorder="1" applyAlignment="1">
      <alignment horizontal="right"/>
    </xf>
    <xf numFmtId="4" fontId="10" fillId="0" borderId="1" xfId="10" applyNumberFormat="1" applyFont="1" applyBorder="1"/>
    <xf numFmtId="2" fontId="10" fillId="0" borderId="1" xfId="10" applyNumberFormat="1" applyFont="1" applyBorder="1"/>
    <xf numFmtId="2" fontId="8" fillId="0" borderId="1" xfId="10" applyNumberFormat="1" applyFont="1" applyBorder="1" applyAlignment="1">
      <alignment horizontal="left"/>
    </xf>
    <xf numFmtId="49" fontId="8" fillId="0" borderId="1" xfId="10" applyNumberFormat="1" applyFont="1" applyBorder="1" applyAlignment="1">
      <alignment horizontal="justify" vertical="top" wrapText="1"/>
    </xf>
    <xf numFmtId="49" fontId="8" fillId="0" borderId="1" xfId="7" applyNumberFormat="1" applyFont="1" applyBorder="1" applyAlignment="1">
      <alignment horizontal="center"/>
    </xf>
    <xf numFmtId="2" fontId="10" fillId="0" borderId="1" xfId="10" applyNumberFormat="1" applyFont="1" applyBorder="1" applyAlignment="1">
      <alignment horizontal="right"/>
    </xf>
    <xf numFmtId="2" fontId="8" fillId="0" borderId="2" xfId="10" applyNumberFormat="1" applyFont="1" applyBorder="1" applyAlignment="1">
      <alignment horizontal="left"/>
    </xf>
    <xf numFmtId="49" fontId="8" fillId="0" borderId="12" xfId="10" applyNumberFormat="1" applyFont="1" applyBorder="1" applyAlignment="1">
      <alignment horizontal="justify" vertical="top" wrapText="1"/>
    </xf>
    <xf numFmtId="1" fontId="10" fillId="0" borderId="12" xfId="10" applyNumberFormat="1" applyFont="1" applyBorder="1" applyAlignment="1">
      <alignment horizontal="left"/>
    </xf>
    <xf numFmtId="4" fontId="10" fillId="0" borderId="12" xfId="10" applyNumberFormat="1" applyFont="1" applyBorder="1"/>
    <xf numFmtId="49" fontId="8" fillId="0" borderId="12" xfId="7" applyNumberFormat="1" applyFont="1" applyBorder="1" applyAlignment="1">
      <alignment horizontal="center"/>
    </xf>
    <xf numFmtId="2" fontId="10" fillId="0" borderId="12" xfId="10" applyNumberFormat="1" applyFont="1" applyBorder="1" applyAlignment="1">
      <alignment horizontal="right"/>
    </xf>
    <xf numFmtId="4" fontId="8" fillId="0" borderId="1" xfId="10" applyNumberFormat="1" applyFont="1" applyBorder="1" applyAlignment="1">
      <alignment horizontal="right" vertical="top"/>
    </xf>
    <xf numFmtId="4" fontId="10" fillId="0" borderId="1" xfId="10" applyNumberFormat="1" applyFont="1" applyBorder="1" applyAlignment="1">
      <alignment horizontal="right" vertical="top"/>
    </xf>
    <xf numFmtId="4" fontId="10" fillId="0" borderId="1" xfId="10" applyNumberFormat="1" applyFont="1" applyBorder="1" applyAlignment="1">
      <alignment horizontal="right"/>
    </xf>
    <xf numFmtId="2" fontId="8" fillId="0" borderId="1" xfId="10" applyNumberFormat="1" applyFont="1" applyBorder="1" applyAlignment="1">
      <alignment horizontal="left" vertical="top"/>
    </xf>
    <xf numFmtId="2" fontId="9" fillId="5" borderId="0" xfId="0" applyNumberFormat="1" applyFont="1" applyFill="1" applyAlignment="1">
      <alignment horizontal="left"/>
    </xf>
    <xf numFmtId="2" fontId="12" fillId="0" borderId="0" xfId="10" applyNumberFormat="1" applyFont="1" applyAlignment="1">
      <alignment horizontal="right"/>
    </xf>
    <xf numFmtId="1" fontId="12" fillId="3" borderId="1" xfId="0" applyNumberFormat="1" applyFont="1" applyFill="1" applyBorder="1" applyAlignment="1">
      <alignment horizontal="center" wrapText="1"/>
    </xf>
    <xf numFmtId="2" fontId="11" fillId="0" borderId="0" xfId="5" applyNumberFormat="1" applyFont="1" applyAlignment="1">
      <alignment horizontal="left"/>
    </xf>
    <xf numFmtId="0" fontId="11" fillId="0" borderId="0" xfId="5" applyFont="1" applyAlignment="1">
      <alignment horizontal="left"/>
    </xf>
    <xf numFmtId="1" fontId="12" fillId="0" borderId="0" xfId="5" applyNumberFormat="1" applyFont="1" applyAlignment="1">
      <alignment horizontal="left"/>
    </xf>
    <xf numFmtId="0" fontId="11" fillId="0" borderId="0" xfId="5" applyFont="1" applyAlignment="1">
      <alignment horizontal="right" vertical="top"/>
    </xf>
    <xf numFmtId="2" fontId="12" fillId="0" borderId="0" xfId="5" applyNumberFormat="1" applyFont="1" applyAlignment="1">
      <alignment horizontal="right" vertical="top"/>
    </xf>
    <xf numFmtId="0" fontId="8" fillId="0" borderId="0" xfId="5" applyFont="1"/>
    <xf numFmtId="0" fontId="8" fillId="0" borderId="0" xfId="5" applyFont="1" applyAlignment="1">
      <alignment horizontal="center"/>
    </xf>
    <xf numFmtId="49" fontId="8" fillId="0" borderId="0" xfId="5" applyNumberFormat="1" applyFont="1"/>
    <xf numFmtId="0" fontId="34" fillId="0" borderId="0" xfId="0" applyFont="1" applyAlignment="1">
      <alignment wrapText="1"/>
    </xf>
    <xf numFmtId="1" fontId="12" fillId="0" borderId="0" xfId="5" applyNumberFormat="1" applyFont="1" applyAlignment="1">
      <alignment vertical="top"/>
    </xf>
    <xf numFmtId="0" fontId="34" fillId="0" borderId="0" xfId="0" applyFont="1"/>
    <xf numFmtId="0" fontId="34" fillId="0" borderId="0" xfId="0" quotePrefix="1" applyFont="1"/>
    <xf numFmtId="0" fontId="8" fillId="0" borderId="0" xfId="5" applyFont="1" applyAlignment="1">
      <alignment horizontal="left"/>
    </xf>
    <xf numFmtId="1" fontId="10" fillId="0" borderId="0" xfId="10" applyNumberFormat="1" applyFont="1" applyAlignment="1">
      <alignment vertical="top"/>
    </xf>
    <xf numFmtId="1" fontId="10" fillId="0" borderId="0" xfId="10" applyNumberFormat="1" applyFont="1" applyAlignment="1">
      <alignment horizontal="right" vertical="top"/>
    </xf>
    <xf numFmtId="1" fontId="8" fillId="0" borderId="1" xfId="0" applyNumberFormat="1" applyFont="1" applyBorder="1" applyAlignment="1">
      <alignment horizontal="left" vertical="top" wrapText="1"/>
    </xf>
    <xf numFmtId="1" fontId="8" fillId="0" borderId="1" xfId="7" applyNumberFormat="1" applyFont="1" applyBorder="1" applyAlignment="1">
      <alignment vertical="top"/>
    </xf>
    <xf numFmtId="1" fontId="8" fillId="0" borderId="1" xfId="7" applyNumberFormat="1" applyFont="1" applyBorder="1" applyAlignment="1">
      <alignment horizontal="right" vertical="top"/>
    </xf>
    <xf numFmtId="1" fontId="8" fillId="0" borderId="1" xfId="0" applyNumberFormat="1" applyFont="1" applyBorder="1" applyAlignment="1">
      <alignment horizontal="justify" vertical="top" wrapText="1"/>
    </xf>
    <xf numFmtId="1" fontId="35" fillId="0" borderId="0" xfId="10" applyNumberFormat="1" applyFont="1" applyAlignment="1">
      <alignment horizontal="left" vertical="top" wrapText="1"/>
    </xf>
    <xf numFmtId="1" fontId="35" fillId="0" borderId="0" xfId="10" applyNumberFormat="1" applyFont="1" applyAlignment="1">
      <alignment horizontal="justify" vertical="top" wrapText="1"/>
    </xf>
    <xf numFmtId="1" fontId="35" fillId="0" borderId="0" xfId="7" applyNumberFormat="1" applyFont="1" applyBorder="1" applyAlignment="1">
      <alignment vertical="top"/>
    </xf>
    <xf numFmtId="1" fontId="35" fillId="0" borderId="0" xfId="7" applyNumberFormat="1" applyFont="1" applyBorder="1" applyAlignment="1">
      <alignment horizontal="right" vertical="top"/>
    </xf>
    <xf numFmtId="4" fontId="35" fillId="0" borderId="0" xfId="10" applyNumberFormat="1" applyFont="1" applyAlignment="1">
      <alignment horizontal="right" vertical="top"/>
    </xf>
    <xf numFmtId="49" fontId="35" fillId="0" borderId="0" xfId="10" applyNumberFormat="1" applyFont="1" applyAlignment="1">
      <alignment horizontal="center"/>
    </xf>
    <xf numFmtId="49" fontId="35" fillId="0" borderId="0" xfId="10" applyNumberFormat="1" applyFont="1"/>
    <xf numFmtId="0" fontId="8" fillId="0" borderId="1" xfId="0" applyFont="1" applyBorder="1" applyAlignment="1">
      <alignment horizontal="justify" vertical="top" wrapText="1"/>
    </xf>
    <xf numFmtId="1" fontId="8" fillId="0" borderId="1" xfId="0" applyNumberFormat="1" applyFont="1" applyBorder="1" applyAlignment="1">
      <alignment vertical="top"/>
    </xf>
    <xf numFmtId="49" fontId="8" fillId="0" borderId="1" xfId="0" applyNumberFormat="1" applyFont="1" applyBorder="1" applyAlignment="1">
      <alignment horizontal="right" vertical="top"/>
    </xf>
    <xf numFmtId="2" fontId="8" fillId="0" borderId="14" xfId="0" applyNumberFormat="1" applyFont="1" applyBorder="1" applyAlignment="1">
      <alignment horizontal="right" vertical="top"/>
    </xf>
    <xf numFmtId="49" fontId="24" fillId="0" borderId="3" xfId="0" applyNumberFormat="1" applyFont="1" applyBorder="1"/>
    <xf numFmtId="0" fontId="8" fillId="0" borderId="1" xfId="0" applyFont="1" applyBorder="1" applyAlignment="1">
      <alignment horizontal="justify"/>
    </xf>
    <xf numFmtId="2" fontId="35" fillId="0" borderId="0" xfId="0" applyNumberFormat="1" applyFont="1" applyAlignment="1">
      <alignment horizontal="left" vertical="top"/>
    </xf>
    <xf numFmtId="49" fontId="35" fillId="0" borderId="0" xfId="0" applyNumberFormat="1" applyFont="1" applyAlignment="1">
      <alignment vertical="top"/>
    </xf>
    <xf numFmtId="1" fontId="35" fillId="0" borderId="0" xfId="0" applyNumberFormat="1" applyFont="1" applyAlignment="1">
      <alignment vertical="top"/>
    </xf>
    <xf numFmtId="49" fontId="35" fillId="0" borderId="0" xfId="0" applyNumberFormat="1" applyFont="1" applyAlignment="1">
      <alignment horizontal="right" vertical="top"/>
    </xf>
    <xf numFmtId="2" fontId="35" fillId="0" borderId="0" xfId="0" applyNumberFormat="1" applyFont="1" applyAlignment="1">
      <alignment horizontal="right" vertical="top"/>
    </xf>
    <xf numFmtId="49" fontId="36" fillId="0" borderId="0" xfId="0" applyNumberFormat="1" applyFont="1"/>
    <xf numFmtId="4" fontId="35" fillId="0" borderId="0" xfId="0" applyNumberFormat="1" applyFont="1" applyAlignment="1">
      <alignment horizontal="right" vertical="top"/>
    </xf>
    <xf numFmtId="49" fontId="25" fillId="0" borderId="0" xfId="0" applyNumberFormat="1" applyFont="1" applyAlignment="1">
      <alignment horizontal="center"/>
    </xf>
    <xf numFmtId="2" fontId="37" fillId="0" borderId="0" xfId="0" applyNumberFormat="1" applyFont="1" applyAlignment="1">
      <alignment horizontal="left" vertical="top"/>
    </xf>
    <xf numFmtId="1" fontId="37" fillId="0" borderId="0" xfId="0" applyNumberFormat="1" applyFont="1" applyAlignment="1">
      <alignment horizontal="justify" vertical="top" wrapText="1"/>
    </xf>
    <xf numFmtId="1" fontId="37" fillId="0" borderId="0" xfId="7" applyNumberFormat="1" applyFont="1" applyBorder="1" applyAlignment="1">
      <alignment vertical="top"/>
    </xf>
    <xf numFmtId="4" fontId="37" fillId="0" borderId="0" xfId="7" applyNumberFormat="1" applyFont="1" applyBorder="1" applyAlignment="1">
      <alignment horizontal="right" vertical="top"/>
    </xf>
    <xf numFmtId="4" fontId="37" fillId="0" borderId="0" xfId="0" applyNumberFormat="1" applyFont="1" applyAlignment="1">
      <alignment horizontal="right" vertical="top"/>
    </xf>
    <xf numFmtId="49" fontId="37" fillId="0" borderId="0" xfId="0" applyNumberFormat="1" applyFont="1" applyAlignment="1">
      <alignment horizontal="center"/>
    </xf>
    <xf numFmtId="49" fontId="37" fillId="0" borderId="0" xfId="0" applyNumberFormat="1" applyFont="1"/>
    <xf numFmtId="1" fontId="8" fillId="0" borderId="1" xfId="10" applyNumberFormat="1" applyFont="1" applyBorder="1" applyAlignment="1">
      <alignment horizontal="justify" vertical="top" wrapText="1"/>
    </xf>
    <xf numFmtId="49" fontId="8" fillId="0" borderId="1" xfId="7" applyNumberFormat="1" applyFont="1" applyBorder="1" applyAlignment="1">
      <alignment horizontal="right" vertical="top"/>
    </xf>
    <xf numFmtId="2" fontId="24" fillId="0" borderId="1" xfId="0" applyNumberFormat="1" applyFont="1" applyBorder="1" applyAlignment="1">
      <alignment horizontal="right"/>
    </xf>
    <xf numFmtId="1" fontId="35" fillId="0" borderId="0" xfId="0" applyNumberFormat="1" applyFont="1" applyAlignment="1">
      <alignment horizontal="justify" vertical="top" wrapText="1"/>
    </xf>
    <xf numFmtId="1" fontId="35" fillId="0" borderId="0" xfId="7" applyNumberFormat="1" applyFont="1" applyAlignment="1">
      <alignment vertical="top"/>
    </xf>
    <xf numFmtId="4" fontId="35" fillId="0" borderId="0" xfId="7" applyNumberFormat="1" applyFont="1" applyAlignment="1">
      <alignment horizontal="right" vertical="top"/>
    </xf>
    <xf numFmtId="4" fontId="37" fillId="0" borderId="0" xfId="0" applyNumberFormat="1" applyFont="1" applyAlignment="1">
      <alignment horizontal="right"/>
    </xf>
    <xf numFmtId="2" fontId="25" fillId="0" borderId="0" xfId="0" applyNumberFormat="1" applyFont="1" applyAlignment="1">
      <alignment horizontal="left" vertical="top"/>
    </xf>
    <xf numFmtId="1" fontId="25" fillId="0" borderId="0" xfId="0" applyNumberFormat="1" applyFont="1" applyAlignment="1">
      <alignment horizontal="justify" vertical="top" wrapText="1"/>
    </xf>
    <xf numFmtId="1" fontId="25" fillId="0" borderId="0" xfId="7" applyNumberFormat="1" applyFont="1" applyBorder="1" applyAlignment="1">
      <alignment vertical="top"/>
    </xf>
    <xf numFmtId="4" fontId="25" fillId="0" borderId="0" xfId="7" applyNumberFormat="1" applyFont="1" applyBorder="1" applyAlignment="1">
      <alignment horizontal="right" vertical="top"/>
    </xf>
    <xf numFmtId="4" fontId="25" fillId="0" borderId="0" xfId="0" applyNumberFormat="1" applyFont="1" applyAlignment="1">
      <alignment horizontal="right" vertical="top"/>
    </xf>
    <xf numFmtId="49" fontId="25" fillId="0" borderId="0" xfId="0" applyNumberFormat="1" applyFont="1" applyAlignment="1">
      <alignment horizontal="left" vertical="top" wrapText="1"/>
    </xf>
    <xf numFmtId="49" fontId="25" fillId="0" borderId="0" xfId="0" applyNumberFormat="1" applyFont="1" applyAlignment="1">
      <alignment horizontal="justify" vertical="top" wrapText="1"/>
    </xf>
    <xf numFmtId="1" fontId="25" fillId="0" borderId="0" xfId="0" applyNumberFormat="1" applyFont="1" applyAlignment="1">
      <alignment vertical="top"/>
    </xf>
    <xf numFmtId="0" fontId="25" fillId="0" borderId="0" xfId="0" applyFont="1" applyAlignment="1">
      <alignment horizontal="center"/>
    </xf>
    <xf numFmtId="1" fontId="8" fillId="0" borderId="0" xfId="0" applyNumberFormat="1" applyFont="1"/>
    <xf numFmtId="49" fontId="11" fillId="0" borderId="11" xfId="10" applyNumberFormat="1" applyFont="1" applyBorder="1" applyAlignment="1">
      <alignment horizontal="left"/>
    </xf>
    <xf numFmtId="0" fontId="8" fillId="0" borderId="11" xfId="10" applyFont="1" applyBorder="1" applyAlignment="1">
      <alignment readingOrder="1"/>
    </xf>
    <xf numFmtId="170" fontId="8" fillId="0" borderId="11" xfId="10" applyNumberFormat="1" applyFont="1" applyBorder="1" applyAlignment="1">
      <alignment vertical="top"/>
    </xf>
    <xf numFmtId="170" fontId="8" fillId="0" borderId="11" xfId="10" applyNumberFormat="1" applyFont="1" applyBorder="1" applyAlignment="1">
      <alignment horizontal="right" vertical="top"/>
    </xf>
    <xf numFmtId="168" fontId="8" fillId="0" borderId="11" xfId="10" applyNumberFormat="1" applyFont="1" applyBorder="1" applyAlignment="1">
      <alignment horizontal="right" vertical="top"/>
    </xf>
    <xf numFmtId="0" fontId="8" fillId="0" borderId="11" xfId="10" applyFont="1" applyBorder="1"/>
    <xf numFmtId="49" fontId="11" fillId="0" borderId="9" xfId="10" applyNumberFormat="1" applyFont="1" applyBorder="1" applyAlignment="1">
      <alignment horizontal="left"/>
    </xf>
    <xf numFmtId="0" fontId="8" fillId="0" borderId="9" xfId="10" applyFont="1" applyBorder="1" applyAlignment="1">
      <alignment readingOrder="1"/>
    </xf>
    <xf numFmtId="170" fontId="8" fillId="0" borderId="9" xfId="10" applyNumberFormat="1" applyFont="1" applyBorder="1" applyAlignment="1">
      <alignment vertical="top"/>
    </xf>
    <xf numFmtId="170" fontId="8" fillId="0" borderId="9" xfId="10" applyNumberFormat="1" applyFont="1" applyBorder="1" applyAlignment="1">
      <alignment horizontal="right" vertical="top"/>
    </xf>
    <xf numFmtId="168" fontId="8" fillId="0" borderId="9" xfId="10" applyNumberFormat="1" applyFont="1" applyBorder="1" applyAlignment="1">
      <alignment horizontal="right" vertical="top"/>
    </xf>
    <xf numFmtId="0" fontId="8" fillId="0" borderId="9" xfId="10" applyFont="1" applyBorder="1"/>
    <xf numFmtId="0" fontId="8" fillId="0" borderId="1" xfId="10" applyFont="1" applyBorder="1" applyAlignment="1">
      <alignment horizontal="justify"/>
    </xf>
    <xf numFmtId="1" fontId="8" fillId="0" borderId="1" xfId="10" applyNumberFormat="1" applyFont="1" applyBorder="1" applyAlignment="1">
      <alignment vertical="top"/>
    </xf>
    <xf numFmtId="1" fontId="8" fillId="0" borderId="1" xfId="10" applyNumberFormat="1" applyFont="1" applyBorder="1" applyAlignment="1">
      <alignment horizontal="right" vertical="top"/>
    </xf>
    <xf numFmtId="2" fontId="8" fillId="0" borderId="14" xfId="10" applyNumberFormat="1" applyFont="1" applyBorder="1" applyAlignment="1">
      <alignment horizontal="right"/>
    </xf>
    <xf numFmtId="49" fontId="8" fillId="0" borderId="3" xfId="10" applyNumberFormat="1" applyFont="1" applyBorder="1"/>
    <xf numFmtId="2" fontId="35" fillId="0" borderId="0" xfId="10" applyNumberFormat="1" applyFont="1" applyAlignment="1">
      <alignment horizontal="left" vertical="top"/>
    </xf>
    <xf numFmtId="49" fontId="35" fillId="0" borderId="0" xfId="10" applyNumberFormat="1" applyFont="1" applyAlignment="1">
      <alignment vertical="top"/>
    </xf>
    <xf numFmtId="1" fontId="35" fillId="0" borderId="0" xfId="10" applyNumberFormat="1" applyFont="1" applyAlignment="1">
      <alignment vertical="top"/>
    </xf>
    <xf numFmtId="1" fontId="35" fillId="0" borderId="0" xfId="10" applyNumberFormat="1" applyFont="1" applyAlignment="1">
      <alignment horizontal="right" vertical="top"/>
    </xf>
    <xf numFmtId="2" fontId="35" fillId="0" borderId="0" xfId="10" applyNumberFormat="1" applyFont="1" applyAlignment="1">
      <alignment horizontal="right"/>
    </xf>
    <xf numFmtId="49" fontId="35" fillId="0" borderId="3" xfId="10" applyNumberFormat="1" applyFont="1" applyBorder="1"/>
    <xf numFmtId="2" fontId="35" fillId="0" borderId="0" xfId="10" applyNumberFormat="1" applyFont="1"/>
    <xf numFmtId="2" fontId="8" fillId="0" borderId="10" xfId="10" applyNumberFormat="1" applyFont="1" applyBorder="1" applyAlignment="1">
      <alignment horizontal="left"/>
    </xf>
    <xf numFmtId="0" fontId="8" fillId="0" borderId="10" xfId="10" applyFont="1" applyBorder="1" applyAlignment="1">
      <alignment readingOrder="1"/>
    </xf>
    <xf numFmtId="170" fontId="8" fillId="0" borderId="10" xfId="10" applyNumberFormat="1" applyFont="1" applyBorder="1" applyAlignment="1">
      <alignment vertical="top"/>
    </xf>
    <xf numFmtId="170" fontId="8" fillId="0" borderId="10" xfId="10" applyNumberFormat="1" applyFont="1" applyBorder="1" applyAlignment="1">
      <alignment horizontal="right" vertical="top"/>
    </xf>
    <xf numFmtId="168" fontId="8" fillId="0" borderId="10" xfId="10" applyNumberFormat="1" applyFont="1" applyBorder="1" applyAlignment="1">
      <alignment horizontal="right" vertical="top"/>
    </xf>
    <xf numFmtId="0" fontId="8" fillId="0" borderId="10" xfId="10" applyFont="1" applyBorder="1"/>
    <xf numFmtId="49" fontId="8" fillId="0" borderId="11" xfId="10" applyNumberFormat="1" applyFont="1" applyBorder="1" applyAlignment="1">
      <alignment horizontal="left"/>
    </xf>
    <xf numFmtId="0" fontId="38" fillId="0" borderId="11" xfId="10" applyFont="1" applyBorder="1" applyAlignment="1">
      <alignment readingOrder="1"/>
    </xf>
    <xf numFmtId="0" fontId="39" fillId="0" borderId="11" xfId="10" applyFont="1" applyBorder="1" applyAlignment="1">
      <alignment readingOrder="1"/>
    </xf>
    <xf numFmtId="49" fontId="8" fillId="0" borderId="9" xfId="10" applyNumberFormat="1" applyFont="1" applyBorder="1" applyAlignment="1">
      <alignment horizontal="left"/>
    </xf>
    <xf numFmtId="2" fontId="35" fillId="0" borderId="0" xfId="10" applyNumberFormat="1" applyFont="1" applyAlignment="1">
      <alignment horizontal="right" vertical="top"/>
    </xf>
    <xf numFmtId="0" fontId="15" fillId="0" borderId="1" xfId="0" applyFont="1" applyBorder="1"/>
    <xf numFmtId="0" fontId="8" fillId="0" borderId="1" xfId="0" applyFont="1" applyBorder="1" applyAlignment="1">
      <alignment vertical="top"/>
    </xf>
    <xf numFmtId="0" fontId="9" fillId="0" borderId="1" xfId="0" applyFont="1" applyBorder="1" applyAlignment="1">
      <alignment wrapText="1"/>
    </xf>
    <xf numFmtId="0" fontId="9" fillId="0" borderId="1" xfId="0" applyFont="1" applyBorder="1" applyAlignment="1">
      <alignment vertical="top" wrapText="1"/>
    </xf>
    <xf numFmtId="0" fontId="32" fillId="0" borderId="1" xfId="0" applyFont="1" applyBorder="1" applyAlignment="1">
      <alignment vertical="center" wrapText="1"/>
    </xf>
    <xf numFmtId="0" fontId="32" fillId="0" borderId="1" xfId="0" applyFont="1" applyBorder="1" applyAlignment="1">
      <alignment horizontal="right" vertical="top" wrapText="1"/>
    </xf>
    <xf numFmtId="0" fontId="8" fillId="0" borderId="1" xfId="0" applyFont="1" applyBorder="1" applyAlignment="1">
      <alignment vertical="center" wrapText="1"/>
    </xf>
    <xf numFmtId="0" fontId="30" fillId="0" borderId="1" xfId="0" applyFont="1" applyBorder="1" applyAlignment="1">
      <alignment horizontal="right" vertical="top" wrapText="1"/>
    </xf>
    <xf numFmtId="1" fontId="10" fillId="0" borderId="9" xfId="0" applyNumberFormat="1" applyFont="1" applyBorder="1" applyAlignment="1">
      <alignment vertical="top"/>
    </xf>
    <xf numFmtId="1" fontId="10" fillId="0" borderId="9" xfId="0" applyNumberFormat="1" applyFont="1" applyBorder="1" applyAlignment="1">
      <alignment horizontal="right" vertical="top"/>
    </xf>
    <xf numFmtId="1" fontId="10" fillId="0" borderId="0" xfId="0" applyNumberFormat="1" applyFont="1" applyAlignment="1">
      <alignment vertical="top"/>
    </xf>
    <xf numFmtId="49" fontId="8" fillId="0" borderId="0" xfId="0" applyNumberFormat="1" applyFont="1" applyAlignment="1">
      <alignment horizontal="right" vertical="top"/>
    </xf>
    <xf numFmtId="49" fontId="8" fillId="0" borderId="1" xfId="10" applyNumberFormat="1" applyFont="1" applyBorder="1" applyAlignment="1">
      <alignment horizontal="left" wrapText="1"/>
    </xf>
    <xf numFmtId="2" fontId="8" fillId="0" borderId="1" xfId="10" applyNumberFormat="1" applyFont="1" applyBorder="1" applyAlignment="1">
      <alignment horizontal="right" vertical="top"/>
    </xf>
    <xf numFmtId="2" fontId="35" fillId="0" borderId="1" xfId="10" applyNumberFormat="1" applyFont="1" applyBorder="1" applyAlignment="1">
      <alignment horizontal="left" vertical="top"/>
    </xf>
    <xf numFmtId="1" fontId="8" fillId="0" borderId="1" xfId="10" applyNumberFormat="1" applyFont="1" applyBorder="1" applyAlignment="1">
      <alignment horizontal="left"/>
    </xf>
    <xf numFmtId="1" fontId="8" fillId="0" borderId="0" xfId="10" applyNumberFormat="1" applyFont="1" applyAlignment="1">
      <alignment vertical="top"/>
    </xf>
    <xf numFmtId="1" fontId="8" fillId="0" borderId="0" xfId="10" applyNumberFormat="1" applyFont="1" applyAlignment="1">
      <alignment horizontal="right" vertical="top"/>
    </xf>
    <xf numFmtId="1" fontId="8" fillId="0" borderId="1" xfId="10" applyNumberFormat="1" applyFont="1" applyBorder="1" applyAlignment="1">
      <alignment horizontal="left" vertical="top" wrapText="1"/>
    </xf>
    <xf numFmtId="2" fontId="8" fillId="0" borderId="1" xfId="10" applyNumberFormat="1" applyFont="1" applyBorder="1" applyAlignment="1">
      <alignment horizontal="right"/>
    </xf>
    <xf numFmtId="1" fontId="8" fillId="0" borderId="0" xfId="10" applyNumberFormat="1" applyFont="1" applyAlignment="1">
      <alignment horizontal="justify" vertical="top" wrapText="1"/>
    </xf>
    <xf numFmtId="1" fontId="8" fillId="0" borderId="0" xfId="7" applyNumberFormat="1" applyFont="1" applyBorder="1" applyAlignment="1">
      <alignment vertical="top"/>
    </xf>
    <xf numFmtId="1" fontId="8" fillId="0" borderId="0" xfId="7" applyNumberFormat="1" applyFont="1" applyBorder="1" applyAlignment="1">
      <alignment horizontal="right" vertical="top"/>
    </xf>
    <xf numFmtId="4" fontId="8" fillId="0" borderId="0" xfId="7" applyNumberFormat="1" applyFont="1" applyBorder="1" applyAlignment="1">
      <alignment horizontal="right"/>
    </xf>
    <xf numFmtId="0" fontId="8" fillId="0" borderId="1" xfId="10" applyFont="1" applyBorder="1" applyAlignment="1">
      <alignment horizontal="right" vertical="top"/>
    </xf>
    <xf numFmtId="0" fontId="8" fillId="0" borderId="1" xfId="10" applyFont="1" applyBorder="1"/>
    <xf numFmtId="1" fontId="8" fillId="0" borderId="1" xfId="10" quotePrefix="1" applyNumberFormat="1" applyFont="1" applyBorder="1" applyAlignment="1">
      <alignment horizontal="justify" vertical="top" wrapText="1"/>
    </xf>
    <xf numFmtId="1" fontId="35" fillId="0" borderId="0" xfId="10" quotePrefix="1" applyNumberFormat="1" applyFont="1" applyAlignment="1">
      <alignment horizontal="justify" vertical="top" wrapText="1"/>
    </xf>
    <xf numFmtId="4" fontId="35" fillId="0" borderId="0" xfId="7" applyNumberFormat="1" applyFont="1" applyBorder="1" applyAlignment="1">
      <alignment horizontal="right"/>
    </xf>
    <xf numFmtId="4" fontId="35" fillId="0" borderId="0" xfId="10" applyNumberFormat="1" applyFont="1" applyAlignment="1">
      <alignment horizontal="right"/>
    </xf>
    <xf numFmtId="49" fontId="35" fillId="0" borderId="0" xfId="10" applyNumberFormat="1" applyFont="1" applyAlignment="1">
      <alignment horizontal="left"/>
    </xf>
    <xf numFmtId="0" fontId="35" fillId="0" borderId="0" xfId="10" applyFont="1"/>
    <xf numFmtId="1" fontId="26" fillId="0" borderId="8" xfId="7" applyNumberFormat="1" applyFont="1" applyBorder="1" applyAlignment="1">
      <alignment vertical="top"/>
    </xf>
    <xf numFmtId="1" fontId="26" fillId="0" borderId="8" xfId="7" applyNumberFormat="1" applyFont="1" applyBorder="1" applyAlignment="1">
      <alignment horizontal="right" vertical="top"/>
    </xf>
    <xf numFmtId="1" fontId="26" fillId="0" borderId="0" xfId="7" applyNumberFormat="1" applyFont="1" applyBorder="1" applyAlignment="1">
      <alignment vertical="top"/>
    </xf>
    <xf numFmtId="1" fontId="26" fillId="0" borderId="0" xfId="7" applyNumberFormat="1" applyFont="1" applyBorder="1" applyAlignment="1">
      <alignment horizontal="right" vertical="top"/>
    </xf>
    <xf numFmtId="2" fontId="10" fillId="0" borderId="0" xfId="10" applyNumberFormat="1" applyFont="1" applyAlignment="1">
      <alignment horizontal="right" vertical="top"/>
    </xf>
    <xf numFmtId="0" fontId="3" fillId="0" borderId="0" xfId="0" applyFont="1" applyAlignment="1">
      <alignment horizontal="center" wrapText="1"/>
    </xf>
    <xf numFmtId="2" fontId="11" fillId="2" borderId="2" xfId="10" applyNumberFormat="1" applyFont="1" applyFill="1" applyBorder="1" applyAlignment="1">
      <alignment horizontal="center" vertical="center"/>
    </xf>
    <xf numFmtId="0" fontId="11" fillId="0" borderId="4" xfId="10" applyFont="1" applyBorder="1" applyAlignment="1">
      <alignment vertical="center"/>
    </xf>
    <xf numFmtId="0" fontId="11" fillId="2" borderId="5" xfId="10" applyFont="1" applyFill="1" applyBorder="1" applyAlignment="1">
      <alignment vertical="center" wrapText="1"/>
    </xf>
    <xf numFmtId="0" fontId="8" fillId="0" borderId="7" xfId="10" applyFont="1" applyBorder="1" applyAlignment="1">
      <alignment vertical="center" wrapText="1"/>
    </xf>
    <xf numFmtId="2" fontId="11" fillId="2" borderId="2" xfId="10" applyNumberFormat="1" applyFont="1" applyFill="1" applyBorder="1" applyAlignment="1">
      <alignment horizontal="left" vertical="center"/>
    </xf>
    <xf numFmtId="0" fontId="11" fillId="0" borderId="4" xfId="10" applyFont="1" applyBorder="1" applyAlignment="1">
      <alignment horizontal="left" vertical="center"/>
    </xf>
    <xf numFmtId="0" fontId="11" fillId="2" borderId="5" xfId="10" applyFont="1" applyFill="1" applyBorder="1" applyAlignment="1">
      <alignment vertical="center"/>
    </xf>
    <xf numFmtId="0" fontId="8" fillId="0" borderId="7" xfId="10" applyFont="1" applyBorder="1" applyAlignment="1">
      <alignment vertical="center"/>
    </xf>
    <xf numFmtId="1" fontId="10" fillId="3" borderId="0" xfId="17" applyNumberFormat="1" applyFont="1" applyFill="1" applyAlignment="1" applyProtection="1">
      <alignment horizontal="left"/>
      <protection locked="0"/>
    </xf>
    <xf numFmtId="49" fontId="8" fillId="0" borderId="0" xfId="10" applyNumberFormat="1" applyFont="1" applyAlignment="1" applyProtection="1">
      <alignment horizontal="right"/>
      <protection locked="0"/>
    </xf>
    <xf numFmtId="49" fontId="11" fillId="0" borderId="0" xfId="10" applyNumberFormat="1" applyFont="1" applyAlignment="1" applyProtection="1">
      <alignment horizontal="center"/>
      <protection locked="0"/>
    </xf>
    <xf numFmtId="49" fontId="11" fillId="3" borderId="1" xfId="0" applyNumberFormat="1" applyFont="1" applyFill="1" applyBorder="1" applyAlignment="1" applyProtection="1">
      <alignment horizontal="center" wrapText="1"/>
      <protection locked="0"/>
    </xf>
    <xf numFmtId="49" fontId="8" fillId="0" borderId="0" xfId="7" applyNumberFormat="1" applyFont="1" applyBorder="1" applyAlignment="1" applyProtection="1">
      <alignment horizontal="center"/>
      <protection locked="0"/>
    </xf>
    <xf numFmtId="0" fontId="11" fillId="0" borderId="0" xfId="31" applyFont="1" applyAlignment="1" applyProtection="1">
      <alignment horizontal="center"/>
      <protection locked="0"/>
    </xf>
    <xf numFmtId="4" fontId="12" fillId="0" borderId="0" xfId="0" applyNumberFormat="1" applyFont="1" applyAlignment="1" applyProtection="1">
      <alignment horizontal="center"/>
      <protection locked="0"/>
    </xf>
    <xf numFmtId="4" fontId="10" fillId="0" borderId="10" xfId="0" applyNumberFormat="1" applyFont="1" applyBorder="1" applyAlignment="1" applyProtection="1">
      <alignment horizontal="right"/>
      <protection locked="0"/>
    </xf>
    <xf numFmtId="4" fontId="10" fillId="0" borderId="11" xfId="0" applyNumberFormat="1" applyFont="1" applyBorder="1" applyAlignment="1" applyProtection="1">
      <alignment horizontal="right"/>
      <protection locked="0"/>
    </xf>
    <xf numFmtId="4" fontId="10" fillId="0" borderId="11" xfId="0" applyNumberFormat="1" applyFont="1" applyBorder="1" applyAlignment="1" applyProtection="1">
      <alignment horizontal="right" wrapText="1"/>
      <protection locked="0"/>
    </xf>
    <xf numFmtId="4" fontId="10" fillId="0" borderId="1" xfId="0" applyNumberFormat="1" applyFont="1" applyBorder="1" applyAlignment="1" applyProtection="1">
      <alignment horizontal="right" vertical="top"/>
      <protection locked="0"/>
    </xf>
    <xf numFmtId="4" fontId="10" fillId="0" borderId="0" xfId="0" applyNumberFormat="1" applyFont="1" applyAlignment="1" applyProtection="1">
      <alignment horizontal="right" vertical="top"/>
      <protection locked="0"/>
    </xf>
    <xf numFmtId="4" fontId="10" fillId="0" borderId="2" xfId="0" applyNumberFormat="1" applyFont="1" applyBorder="1" applyProtection="1">
      <protection locked="0"/>
    </xf>
    <xf numFmtId="4" fontId="10" fillId="0" borderId="3" xfId="0" applyNumberFormat="1" applyFont="1" applyBorder="1" applyAlignment="1" applyProtection="1">
      <alignment horizontal="right"/>
      <protection locked="0"/>
    </xf>
    <xf numFmtId="4" fontId="10" fillId="0" borderId="10" xfId="0" applyNumberFormat="1" applyFont="1" applyBorder="1" applyProtection="1">
      <protection locked="0"/>
    </xf>
    <xf numFmtId="4" fontId="10" fillId="0" borderId="11" xfId="0" applyNumberFormat="1" applyFont="1" applyBorder="1" applyProtection="1">
      <protection locked="0"/>
    </xf>
    <xf numFmtId="4" fontId="10" fillId="0" borderId="0" xfId="0" applyNumberFormat="1" applyFont="1" applyAlignment="1" applyProtection="1">
      <alignment horizontal="right"/>
      <protection locked="0"/>
    </xf>
    <xf numFmtId="4" fontId="8" fillId="0" borderId="11" xfId="32" applyNumberFormat="1" applyFont="1" applyBorder="1" applyAlignment="1" applyProtection="1">
      <alignment horizontal="right" vertical="top"/>
      <protection locked="0"/>
    </xf>
    <xf numFmtId="4" fontId="10" fillId="0" borderId="2" xfId="0" applyNumberFormat="1" applyFont="1" applyBorder="1" applyAlignment="1" applyProtection="1">
      <alignment horizontal="right"/>
      <protection locked="0"/>
    </xf>
    <xf numFmtId="4" fontId="10" fillId="0" borderId="3" xfId="0" applyNumberFormat="1" applyFont="1" applyBorder="1" applyProtection="1">
      <protection locked="0"/>
    </xf>
    <xf numFmtId="4" fontId="10" fillId="0" borderId="4" xfId="0" applyNumberFormat="1" applyFont="1" applyBorder="1" applyProtection="1">
      <protection locked="0"/>
    </xf>
    <xf numFmtId="4" fontId="8" fillId="0" borderId="1" xfId="0" applyNumberFormat="1" applyFont="1" applyBorder="1" applyAlignment="1" applyProtection="1">
      <alignment horizontal="right" vertical="top"/>
      <protection locked="0"/>
    </xf>
    <xf numFmtId="4" fontId="8" fillId="0" borderId="0" xfId="13" applyNumberFormat="1" applyFont="1" applyBorder="1" applyAlignment="1" applyProtection="1">
      <alignment horizontal="right" vertical="top"/>
      <protection locked="0"/>
    </xf>
    <xf numFmtId="4" fontId="8" fillId="0" borderId="1" xfId="13" applyNumberFormat="1" applyFont="1" applyBorder="1" applyAlignment="1" applyProtection="1">
      <alignment horizontal="right"/>
      <protection locked="0"/>
    </xf>
    <xf numFmtId="4" fontId="10" fillId="3" borderId="1" xfId="0" applyNumberFormat="1" applyFont="1" applyFill="1" applyBorder="1" applyAlignment="1" applyProtection="1">
      <alignment horizontal="right" vertical="center"/>
      <protection locked="0"/>
    </xf>
    <xf numFmtId="0" fontId="8" fillId="0" borderId="1" xfId="0" applyFont="1" applyBorder="1" applyAlignment="1" applyProtection="1">
      <alignment horizontal="right" vertical="top"/>
      <protection locked="0"/>
    </xf>
    <xf numFmtId="4" fontId="8" fillId="0" borderId="1" xfId="0" applyNumberFormat="1" applyFont="1" applyBorder="1" applyAlignment="1" applyProtection="1">
      <alignment horizontal="right"/>
      <protection locked="0"/>
    </xf>
    <xf numFmtId="4" fontId="10" fillId="0" borderId="14" xfId="0" applyNumberFormat="1" applyFont="1" applyBorder="1" applyAlignment="1" applyProtection="1">
      <alignment horizontal="right" vertical="top"/>
      <protection locked="0"/>
    </xf>
    <xf numFmtId="4" fontId="8" fillId="0" borderId="0" xfId="13" applyNumberFormat="1" applyFont="1" applyBorder="1" applyAlignment="1" applyProtection="1">
      <alignment horizontal="right"/>
      <protection locked="0"/>
    </xf>
    <xf numFmtId="4" fontId="8" fillId="0" borderId="0" xfId="0" applyNumberFormat="1" applyFont="1" applyAlignment="1" applyProtection="1">
      <alignment horizontal="right"/>
      <protection locked="0"/>
    </xf>
    <xf numFmtId="4" fontId="8" fillId="0" borderId="1" xfId="7" applyNumberFormat="1" applyFont="1" applyBorder="1" applyAlignment="1" applyProtection="1">
      <alignment horizontal="right"/>
      <protection locked="0"/>
    </xf>
    <xf numFmtId="49" fontId="8" fillId="0" borderId="0" xfId="0" applyNumberFormat="1" applyFont="1" applyProtection="1">
      <protection locked="0"/>
    </xf>
    <xf numFmtId="4" fontId="10" fillId="0" borderId="0" xfId="0" applyNumberFormat="1" applyFont="1" applyAlignment="1" applyProtection="1">
      <alignment horizontal="center"/>
      <protection locked="0"/>
    </xf>
    <xf numFmtId="4" fontId="8" fillId="0" borderId="0" xfId="26" applyNumberFormat="1" applyFont="1" applyBorder="1" applyAlignment="1" applyProtection="1">
      <alignment horizontal="right" vertical="top"/>
      <protection locked="0"/>
    </xf>
    <xf numFmtId="4" fontId="8" fillId="0" borderId="0" xfId="13" applyNumberFormat="1" applyFont="1" applyAlignment="1" applyProtection="1">
      <alignment horizontal="right" vertical="top"/>
      <protection locked="0"/>
    </xf>
    <xf numFmtId="4" fontId="10" fillId="0" borderId="0" xfId="17" applyNumberFormat="1" applyFont="1" applyAlignment="1" applyProtection="1">
      <alignment horizontal="right"/>
      <protection locked="0"/>
    </xf>
    <xf numFmtId="4" fontId="10" fillId="0" borderId="1" xfId="23" applyNumberFormat="1" applyFont="1" applyBorder="1" applyAlignment="1" applyProtection="1">
      <alignment horizontal="right" vertical="top"/>
      <protection locked="0"/>
    </xf>
    <xf numFmtId="4" fontId="10" fillId="0" borderId="0" xfId="23" applyNumberFormat="1" applyFont="1" applyAlignment="1" applyProtection="1">
      <alignment horizontal="right" vertical="top"/>
      <protection locked="0"/>
    </xf>
    <xf numFmtId="49" fontId="8" fillId="0" borderId="1" xfId="13" applyNumberFormat="1" applyFont="1" applyBorder="1" applyAlignment="1" applyProtection="1">
      <alignment horizontal="center"/>
      <protection locked="0"/>
    </xf>
    <xf numFmtId="4" fontId="8" fillId="0" borderId="0" xfId="13" applyNumberFormat="1" applyFont="1" applyAlignment="1" applyProtection="1">
      <alignment horizontal="right"/>
      <protection locked="0"/>
    </xf>
    <xf numFmtId="4" fontId="8" fillId="0" borderId="0" xfId="10" applyNumberFormat="1" applyFont="1" applyProtection="1">
      <protection locked="0"/>
    </xf>
    <xf numFmtId="4" fontId="8" fillId="0" borderId="1" xfId="10" applyNumberFormat="1" applyFont="1" applyBorder="1" applyAlignment="1" applyProtection="1">
      <alignment horizontal="right"/>
      <protection locked="0"/>
    </xf>
    <xf numFmtId="4" fontId="8" fillId="0" borderId="12" xfId="7" applyNumberFormat="1" applyFont="1" applyBorder="1" applyAlignment="1" applyProtection="1">
      <alignment horizontal="right"/>
      <protection locked="0"/>
    </xf>
    <xf numFmtId="4" fontId="8" fillId="0" borderId="13" xfId="10" applyNumberFormat="1" applyFont="1" applyBorder="1" applyAlignment="1" applyProtection="1">
      <alignment horizontal="right" vertical="top"/>
      <protection locked="0"/>
    </xf>
    <xf numFmtId="4" fontId="8" fillId="0" borderId="1" xfId="10" applyNumberFormat="1" applyFont="1" applyBorder="1" applyAlignment="1" applyProtection="1">
      <alignment horizontal="right" vertical="top"/>
      <protection locked="0"/>
    </xf>
    <xf numFmtId="4" fontId="8" fillId="0" borderId="0" xfId="10" applyNumberFormat="1" applyFont="1" applyAlignment="1" applyProtection="1">
      <alignment horizontal="right" vertical="top"/>
      <protection locked="0"/>
    </xf>
    <xf numFmtId="4" fontId="11" fillId="0" borderId="8" xfId="7" applyNumberFormat="1" applyFont="1" applyBorder="1" applyAlignment="1" applyProtection="1">
      <alignment horizontal="right" vertical="top"/>
      <protection locked="0"/>
    </xf>
    <xf numFmtId="4" fontId="11" fillId="0" borderId="0" xfId="7" applyNumberFormat="1" applyFont="1" applyBorder="1" applyAlignment="1" applyProtection="1">
      <alignment horizontal="right" vertical="top"/>
      <protection locked="0"/>
    </xf>
    <xf numFmtId="49" fontId="8" fillId="0" borderId="0" xfId="10" applyNumberFormat="1" applyFont="1" applyProtection="1">
      <protection locked="0"/>
    </xf>
    <xf numFmtId="2" fontId="9" fillId="5" borderId="0" xfId="0" applyNumberFormat="1" applyFont="1" applyFill="1" applyAlignment="1" applyProtection="1">
      <alignment horizontal="right"/>
      <protection locked="0"/>
    </xf>
    <xf numFmtId="49" fontId="11" fillId="0" borderId="0" xfId="10" applyNumberFormat="1" applyFont="1" applyAlignment="1" applyProtection="1">
      <alignment horizontal="right"/>
      <protection locked="0"/>
    </xf>
    <xf numFmtId="49" fontId="8" fillId="0" borderId="0" xfId="7" applyNumberFormat="1" applyFont="1" applyBorder="1" applyAlignment="1" applyProtection="1">
      <alignment horizontal="right"/>
      <protection locked="0"/>
    </xf>
    <xf numFmtId="2" fontId="12" fillId="0" borderId="0" xfId="5" applyNumberFormat="1" applyFont="1" applyAlignment="1" applyProtection="1">
      <alignment horizontal="right" vertical="top"/>
      <protection locked="0"/>
    </xf>
    <xf numFmtId="4" fontId="8" fillId="0" borderId="1" xfId="7" applyNumberFormat="1" applyFont="1" applyBorder="1" applyAlignment="1" applyProtection="1">
      <alignment horizontal="right" vertical="top"/>
      <protection locked="0"/>
    </xf>
    <xf numFmtId="4" fontId="35" fillId="0" borderId="0" xfId="7" applyNumberFormat="1" applyFont="1" applyBorder="1" applyAlignment="1" applyProtection="1">
      <alignment horizontal="right" vertical="top"/>
      <protection locked="0"/>
    </xf>
    <xf numFmtId="2" fontId="8" fillId="0" borderId="1" xfId="0" applyNumberFormat="1" applyFont="1" applyBorder="1" applyAlignment="1" applyProtection="1">
      <alignment horizontal="right" vertical="top"/>
      <protection locked="0"/>
    </xf>
    <xf numFmtId="2" fontId="35" fillId="0" borderId="0" xfId="0" applyNumberFormat="1" applyFont="1" applyAlignment="1" applyProtection="1">
      <alignment horizontal="right" vertical="top"/>
      <protection locked="0"/>
    </xf>
    <xf numFmtId="4" fontId="35" fillId="0" borderId="0" xfId="0" applyNumberFormat="1" applyFont="1" applyAlignment="1" applyProtection="1">
      <alignment horizontal="right" vertical="top"/>
      <protection locked="0"/>
    </xf>
    <xf numFmtId="4" fontId="37" fillId="0" borderId="0" xfId="0" applyNumberFormat="1" applyFont="1" applyAlignment="1" applyProtection="1">
      <alignment horizontal="right" vertical="top"/>
      <protection locked="0"/>
    </xf>
    <xf numFmtId="4" fontId="25" fillId="0" borderId="0" xfId="0" applyNumberFormat="1" applyFont="1" applyAlignment="1" applyProtection="1">
      <alignment horizontal="right" vertical="top"/>
      <protection locked="0"/>
    </xf>
    <xf numFmtId="168" fontId="8" fillId="0" borderId="11" xfId="10" applyNumberFormat="1" applyFont="1" applyBorder="1" applyAlignment="1" applyProtection="1">
      <alignment horizontal="right" vertical="top"/>
      <protection locked="0"/>
    </xf>
    <xf numFmtId="168" fontId="8" fillId="0" borderId="9" xfId="10" applyNumberFormat="1" applyFont="1" applyBorder="1" applyAlignment="1" applyProtection="1">
      <alignment horizontal="right" vertical="top"/>
      <protection locked="0"/>
    </xf>
    <xf numFmtId="4" fontId="35" fillId="0" borderId="0" xfId="10" applyNumberFormat="1" applyFont="1" applyAlignment="1" applyProtection="1">
      <alignment horizontal="right" vertical="top"/>
      <protection locked="0"/>
    </xf>
    <xf numFmtId="168" fontId="8" fillId="0" borderId="10" xfId="10" applyNumberFormat="1" applyFont="1" applyBorder="1" applyAlignment="1" applyProtection="1">
      <alignment horizontal="right" vertical="top"/>
      <protection locked="0"/>
    </xf>
    <xf numFmtId="49" fontId="35" fillId="0" borderId="0" xfId="10" applyNumberFormat="1" applyFont="1" applyAlignment="1" applyProtection="1">
      <alignment horizontal="right" vertical="top"/>
      <protection locked="0"/>
    </xf>
    <xf numFmtId="0" fontId="32" fillId="0" borderId="1" xfId="0" applyFont="1" applyBorder="1" applyAlignment="1" applyProtection="1">
      <alignment horizontal="right" vertical="top" wrapText="1"/>
      <protection locked="0"/>
    </xf>
    <xf numFmtId="0" fontId="30" fillId="0" borderId="1" xfId="0" applyFont="1" applyBorder="1" applyAlignment="1" applyProtection="1">
      <alignment horizontal="right" vertical="top" wrapText="1"/>
      <protection locked="0"/>
    </xf>
    <xf numFmtId="49" fontId="8" fillId="0" borderId="1" xfId="7" applyNumberFormat="1" applyFont="1" applyBorder="1" applyAlignment="1" applyProtection="1">
      <alignment horizontal="right" vertical="top"/>
      <protection locked="0"/>
    </xf>
    <xf numFmtId="49" fontId="8" fillId="0" borderId="1" xfId="10" applyNumberFormat="1" applyFont="1" applyBorder="1" applyAlignment="1" applyProtection="1">
      <alignment horizontal="right" vertical="top"/>
      <protection locked="0"/>
    </xf>
    <xf numFmtId="4" fontId="8" fillId="0" borderId="0" xfId="7" applyNumberFormat="1" applyFont="1" applyBorder="1" applyAlignment="1" applyProtection="1">
      <alignment horizontal="right" vertical="top"/>
      <protection locked="0"/>
    </xf>
    <xf numFmtId="49" fontId="8" fillId="0" borderId="0" xfId="10" applyNumberFormat="1" applyFont="1" applyAlignment="1" applyProtection="1">
      <alignment horizontal="right" vertical="top"/>
      <protection locked="0"/>
    </xf>
    <xf numFmtId="1" fontId="10" fillId="3" borderId="0" xfId="0" applyNumberFormat="1" applyFont="1" applyFill="1" applyAlignment="1" applyProtection="1">
      <alignment horizontal="left"/>
      <protection locked="0"/>
    </xf>
    <xf numFmtId="4" fontId="8" fillId="0" borderId="0" xfId="10" applyNumberFormat="1" applyFont="1" applyAlignment="1" applyProtection="1">
      <alignment horizontal="right"/>
      <protection locked="0"/>
    </xf>
    <xf numFmtId="0" fontId="8" fillId="0" borderId="10" xfId="0" applyFont="1" applyBorder="1" applyProtection="1">
      <protection locked="0"/>
    </xf>
    <xf numFmtId="0" fontId="8" fillId="0" borderId="11" xfId="0" applyFont="1" applyBorder="1" applyProtection="1">
      <protection locked="0"/>
    </xf>
    <xf numFmtId="168" fontId="8" fillId="0" borderId="9" xfId="0" applyNumberFormat="1" applyFont="1" applyBorder="1" applyProtection="1">
      <protection locked="0"/>
    </xf>
    <xf numFmtId="0" fontId="8" fillId="0" borderId="0" xfId="0" applyFont="1" applyProtection="1">
      <protection locked="0"/>
    </xf>
    <xf numFmtId="168" fontId="8" fillId="0" borderId="11" xfId="0" applyNumberFormat="1" applyFont="1" applyBorder="1" applyProtection="1">
      <protection locked="0"/>
    </xf>
    <xf numFmtId="168" fontId="8" fillId="0" borderId="0" xfId="0" applyNumberFormat="1" applyFont="1" applyProtection="1">
      <protection locked="0"/>
    </xf>
    <xf numFmtId="168" fontId="8" fillId="0" borderId="1" xfId="0" applyNumberFormat="1" applyFont="1" applyBorder="1" applyProtection="1">
      <protection locked="0"/>
    </xf>
    <xf numFmtId="168" fontId="8" fillId="0" borderId="10" xfId="0" applyNumberFormat="1" applyFont="1" applyBorder="1" applyProtection="1">
      <protection locked="0"/>
    </xf>
    <xf numFmtId="4" fontId="9" fillId="0" borderId="0" xfId="0" applyNumberFormat="1" applyFont="1" applyProtection="1">
      <protection locked="0"/>
    </xf>
    <xf numFmtId="4" fontId="10" fillId="0" borderId="10" xfId="0" applyNumberFormat="1" applyFont="1" applyBorder="1" applyAlignment="1" applyProtection="1">
      <alignment horizontal="right" vertical="top"/>
      <protection locked="0"/>
    </xf>
    <xf numFmtId="4" fontId="23" fillId="6" borderId="0" xfId="0" applyNumberFormat="1" applyFont="1" applyFill="1" applyAlignment="1" applyProtection="1">
      <alignment horizontal="right"/>
      <protection locked="0"/>
    </xf>
    <xf numFmtId="4" fontId="8" fillId="0" borderId="0" xfId="0" applyNumberFormat="1" applyFont="1" applyAlignment="1" applyProtection="1">
      <alignment horizontal="right" vertical="top"/>
      <protection locked="0"/>
    </xf>
    <xf numFmtId="4" fontId="8" fillId="0" borderId="1" xfId="0" applyNumberFormat="1" applyFont="1" applyBorder="1" applyAlignment="1" applyProtection="1">
      <alignment horizontal="right" vertical="center"/>
      <protection locked="0"/>
    </xf>
    <xf numFmtId="4" fontId="8" fillId="0" borderId="0" xfId="0" applyNumberFormat="1" applyFont="1" applyAlignment="1" applyProtection="1">
      <alignment horizontal="right" vertical="center"/>
      <protection locked="0"/>
    </xf>
    <xf numFmtId="0" fontId="32" fillId="0" borderId="11" xfId="0" applyFont="1" applyBorder="1" applyAlignment="1" applyProtection="1">
      <alignment vertical="center" wrapText="1"/>
      <protection locked="0"/>
    </xf>
    <xf numFmtId="0" fontId="30" fillId="0" borderId="9" xfId="0" applyFont="1" applyBorder="1" applyAlignment="1" applyProtection="1">
      <alignment horizontal="center" wrapText="1"/>
      <protection locked="0"/>
    </xf>
    <xf numFmtId="4" fontId="10" fillId="0" borderId="0" xfId="0" applyNumberFormat="1" applyFont="1" applyAlignment="1" applyProtection="1">
      <alignment horizontal="right" vertical="center"/>
      <protection locked="0"/>
    </xf>
    <xf numFmtId="4" fontId="10" fillId="0" borderId="1" xfId="0" applyNumberFormat="1" applyFont="1" applyBorder="1" applyAlignment="1" applyProtection="1">
      <alignment horizontal="right" vertical="center"/>
      <protection locked="0"/>
    </xf>
    <xf numFmtId="2" fontId="10" fillId="0" borderId="10" xfId="0" applyNumberFormat="1" applyFont="1" applyBorder="1" applyProtection="1">
      <protection locked="0"/>
    </xf>
    <xf numFmtId="49" fontId="8" fillId="0" borderId="1" xfId="0" applyNumberFormat="1" applyFont="1" applyBorder="1" applyProtection="1">
      <protection locked="0"/>
    </xf>
    <xf numFmtId="2" fontId="10" fillId="0" borderId="0" xfId="0" applyNumberFormat="1" applyFont="1" applyProtection="1">
      <protection locked="0"/>
    </xf>
    <xf numFmtId="49" fontId="8" fillId="0" borderId="10" xfId="0" applyNumberFormat="1" applyFont="1" applyBorder="1" applyProtection="1">
      <protection locked="0"/>
    </xf>
    <xf numFmtId="0" fontId="14" fillId="0" borderId="1" xfId="0" applyFont="1" applyBorder="1" applyProtection="1">
      <protection locked="0"/>
    </xf>
    <xf numFmtId="0" fontId="14" fillId="0" borderId="0" xfId="0" applyFont="1" applyProtection="1">
      <protection locked="0"/>
    </xf>
    <xf numFmtId="49" fontId="8" fillId="0" borderId="12" xfId="0" applyNumberFormat="1" applyFont="1" applyBorder="1" applyProtection="1">
      <protection locked="0"/>
    </xf>
    <xf numFmtId="0" fontId="8" fillId="0" borderId="1" xfId="0" applyFont="1" applyBorder="1" applyAlignment="1" applyProtection="1">
      <alignment wrapText="1"/>
      <protection locked="0"/>
    </xf>
    <xf numFmtId="4" fontId="8" fillId="3" borderId="1" xfId="0" applyNumberFormat="1" applyFont="1" applyFill="1" applyBorder="1" applyAlignment="1" applyProtection="1">
      <alignment horizontal="right" vertical="center"/>
      <protection locked="0"/>
    </xf>
    <xf numFmtId="4" fontId="8" fillId="3" borderId="0" xfId="0" applyNumberFormat="1" applyFont="1" applyFill="1" applyAlignment="1" applyProtection="1">
      <alignment horizontal="right" vertical="center"/>
      <protection locked="0"/>
    </xf>
    <xf numFmtId="2" fontId="10" fillId="0" borderId="1" xfId="0" applyNumberFormat="1" applyFont="1" applyBorder="1" applyAlignment="1" applyProtection="1">
      <alignment horizontal="right"/>
      <protection locked="0"/>
    </xf>
    <xf numFmtId="2" fontId="10" fillId="0" borderId="0" xfId="0" applyNumberFormat="1" applyFont="1" applyAlignment="1" applyProtection="1">
      <alignment horizontal="right"/>
      <protection locked="0"/>
    </xf>
    <xf numFmtId="2" fontId="13" fillId="0" borderId="0" xfId="0" applyNumberFormat="1" applyFont="1" applyProtection="1">
      <protection locked="0"/>
    </xf>
    <xf numFmtId="2" fontId="18" fillId="0" borderId="1" xfId="0" applyNumberFormat="1" applyFont="1" applyBorder="1" applyAlignment="1" applyProtection="1">
      <alignment horizontal="center"/>
      <protection locked="0"/>
    </xf>
    <xf numFmtId="2" fontId="13" fillId="0" borderId="1" xfId="0" applyNumberFormat="1" applyFont="1" applyBorder="1" applyProtection="1">
      <protection locked="0"/>
    </xf>
    <xf numFmtId="2" fontId="16" fillId="0" borderId="1" xfId="0" applyNumberFormat="1" applyFont="1" applyBorder="1" applyAlignment="1" applyProtection="1">
      <alignment horizontal="center"/>
      <protection locked="0"/>
    </xf>
    <xf numFmtId="0" fontId="13" fillId="0" borderId="0" xfId="0" applyFont="1" applyProtection="1">
      <protection locked="0"/>
    </xf>
    <xf numFmtId="0" fontId="13" fillId="3" borderId="0" xfId="0" applyFont="1" applyFill="1" applyProtection="1">
      <protection locked="0"/>
    </xf>
    <xf numFmtId="49" fontId="8" fillId="7" borderId="1" xfId="0" applyNumberFormat="1" applyFont="1" applyFill="1" applyBorder="1" applyProtection="1">
      <protection locked="0"/>
    </xf>
    <xf numFmtId="2" fontId="10" fillId="7" borderId="1" xfId="0" applyNumberFormat="1" applyFont="1" applyFill="1" applyBorder="1" applyProtection="1">
      <protection locked="0"/>
    </xf>
    <xf numFmtId="0" fontId="14" fillId="7" borderId="1" xfId="0" applyFont="1" applyFill="1" applyBorder="1" applyProtection="1">
      <protection locked="0"/>
    </xf>
    <xf numFmtId="4" fontId="8" fillId="7" borderId="1" xfId="13" applyNumberFormat="1" applyFont="1" applyFill="1" applyBorder="1" applyAlignment="1" applyProtection="1">
      <alignment horizontal="right" vertical="top"/>
      <protection locked="0"/>
    </xf>
    <xf numFmtId="4" fontId="8" fillId="7" borderId="1" xfId="7" applyNumberFormat="1" applyFont="1" applyFill="1" applyBorder="1" applyAlignment="1" applyProtection="1">
      <alignment horizontal="right" vertical="top"/>
      <protection locked="0"/>
    </xf>
    <xf numFmtId="4" fontId="10" fillId="7" borderId="1" xfId="0" applyNumberFormat="1" applyFont="1" applyFill="1" applyBorder="1" applyAlignment="1" applyProtection="1">
      <alignment horizontal="right" vertical="center"/>
      <protection locked="0"/>
    </xf>
    <xf numFmtId="4" fontId="8" fillId="7" borderId="1" xfId="0" applyNumberFormat="1" applyFont="1" applyFill="1" applyBorder="1" applyAlignment="1" applyProtection="1">
      <alignment horizontal="right" vertical="center"/>
      <protection locked="0"/>
    </xf>
    <xf numFmtId="4" fontId="8" fillId="7" borderId="9" xfId="7" applyNumberFormat="1" applyFont="1" applyFill="1" applyBorder="1" applyAlignment="1" applyProtection="1">
      <alignment horizontal="right" vertical="top"/>
      <protection locked="0"/>
    </xf>
    <xf numFmtId="168" fontId="8" fillId="7" borderId="1" xfId="0" applyNumberFormat="1" applyFont="1" applyFill="1" applyBorder="1" applyProtection="1">
      <protection locked="0"/>
    </xf>
    <xf numFmtId="4" fontId="8" fillId="7" borderId="9" xfId="0" applyNumberFormat="1" applyFont="1" applyFill="1" applyBorder="1" applyProtection="1">
      <protection locked="0"/>
    </xf>
    <xf numFmtId="4" fontId="8" fillId="7" borderId="9" xfId="0" applyNumberFormat="1" applyFont="1" applyFill="1" applyBorder="1" applyAlignment="1" applyProtection="1">
      <alignment horizontal="right" vertical="top"/>
      <protection locked="0"/>
    </xf>
    <xf numFmtId="4" fontId="8" fillId="7" borderId="1" xfId="0" applyNumberFormat="1" applyFont="1" applyFill="1" applyBorder="1" applyAlignment="1" applyProtection="1">
      <alignment horizontal="right" vertical="top"/>
      <protection locked="0"/>
    </xf>
    <xf numFmtId="4" fontId="8" fillId="7" borderId="1" xfId="10" applyNumberFormat="1" applyFont="1" applyFill="1" applyBorder="1" applyAlignment="1" applyProtection="1">
      <alignment horizontal="right" vertical="top"/>
      <protection locked="0"/>
    </xf>
    <xf numFmtId="49" fontId="8" fillId="7" borderId="1" xfId="10" applyNumberFormat="1" applyFont="1" applyFill="1" applyBorder="1" applyAlignment="1" applyProtection="1">
      <alignment horizontal="right" vertical="top"/>
      <protection locked="0"/>
    </xf>
    <xf numFmtId="4" fontId="10" fillId="7" borderId="1" xfId="0" applyNumberFormat="1" applyFont="1" applyFill="1" applyBorder="1" applyAlignment="1" applyProtection="1">
      <alignment horizontal="right" vertical="top"/>
      <protection locked="0"/>
    </xf>
    <xf numFmtId="4" fontId="8" fillId="7" borderId="1" xfId="13" applyNumberFormat="1" applyFont="1" applyFill="1" applyBorder="1" applyAlignment="1" applyProtection="1">
      <alignment horizontal="right"/>
      <protection locked="0"/>
    </xf>
    <xf numFmtId="4" fontId="8" fillId="7" borderId="1" xfId="0" applyNumberFormat="1" applyFont="1" applyFill="1" applyBorder="1" applyAlignment="1" applyProtection="1">
      <alignment horizontal="right"/>
      <protection locked="0"/>
    </xf>
    <xf numFmtId="4" fontId="8" fillId="7" borderId="1" xfId="7" applyNumberFormat="1" applyFont="1" applyFill="1" applyBorder="1" applyAlignment="1" applyProtection="1">
      <alignment horizontal="right"/>
      <protection locked="0"/>
    </xf>
    <xf numFmtId="4" fontId="8" fillId="7" borderId="1" xfId="29" applyNumberFormat="1" applyFont="1" applyFill="1" applyBorder="1" applyAlignment="1" applyProtection="1">
      <alignment horizontal="right" vertical="top"/>
      <protection locked="0"/>
    </xf>
    <xf numFmtId="4" fontId="8" fillId="7" borderId="1" xfId="26" applyNumberFormat="1" applyFont="1" applyFill="1" applyBorder="1" applyAlignment="1" applyProtection="1">
      <alignment horizontal="right" vertical="top"/>
      <protection locked="0"/>
    </xf>
  </cellXfs>
  <cellStyles count="34">
    <cellStyle name="Comma" xfId="7" builtinId="3"/>
    <cellStyle name="Hiperpovezava 2" xfId="1" xr:uid="{00000000-0005-0000-0000-000000000000}"/>
    <cellStyle name="Navadno 10" xfId="17" xr:uid="{FECA5669-93FE-4DE1-9379-68DF5D98B84F}"/>
    <cellStyle name="Navadno 11" xfId="23" xr:uid="{6F4CB1B7-C7F3-4F69-B01C-607663E6FC54}"/>
    <cellStyle name="Navadno 11 70" xfId="25" xr:uid="{DD04464B-B2E5-40A1-937E-00A005A592C0}"/>
    <cellStyle name="Navadno 2" xfId="2" xr:uid="{00000000-0005-0000-0000-000002000000}"/>
    <cellStyle name="Navadno 2 10" xfId="15" xr:uid="{E56D810E-BC71-40AD-A8A9-76A84E79CA4E}"/>
    <cellStyle name="Navadno 2 2" xfId="10" xr:uid="{00000000-0005-0000-0000-000003000000}"/>
    <cellStyle name="Navadno 2 2 2" xfId="12" xr:uid="{1804B21E-7B86-4559-8F38-03D768E5D339}"/>
    <cellStyle name="Navadno 2 2 2 2" xfId="22" xr:uid="{1F4A03F8-4870-43E7-AC84-2BA2B30ECCA1}"/>
    <cellStyle name="Navadno 2 2 3" xfId="19" xr:uid="{FC1492F2-52D8-4098-84BD-E46ADBAB6580}"/>
    <cellStyle name="Navadno 3" xfId="3" xr:uid="{00000000-0005-0000-0000-000004000000}"/>
    <cellStyle name="Navadno 3 2" xfId="11" xr:uid="{6780E47B-9316-42F8-9C44-D509F1AB973F}"/>
    <cellStyle name="Navadno 4" xfId="4" xr:uid="{00000000-0005-0000-0000-000005000000}"/>
    <cellStyle name="Navadno 5" xfId="30" xr:uid="{B3FC72DE-BAB5-4AD4-99E2-9D62148BF382}"/>
    <cellStyle name="Navadno 5 2" xfId="18" xr:uid="{81F1E3D0-26FF-484E-8545-1915EA9808B8}"/>
    <cellStyle name="Navadno 6" xfId="5" xr:uid="{00000000-0005-0000-0000-000006000000}"/>
    <cellStyle name="Navadno 6 70" xfId="31" xr:uid="{4EB06188-5221-42FB-8919-940645AB4C7E}"/>
    <cellStyle name="Navadno 9" xfId="6" xr:uid="{00000000-0005-0000-0000-000007000000}"/>
    <cellStyle name="Navadno_VODOVOD IN KANALIZACIJA" xfId="33" xr:uid="{7C8BD1CE-5032-4D91-958F-93AAB954C150}"/>
    <cellStyle name="Normal" xfId="0" builtinId="0"/>
    <cellStyle name="Normal 2" xfId="16" xr:uid="{2EC709EF-B055-4D4D-97E6-1A3DEE750377}"/>
    <cellStyle name="Valuta 2" xfId="21" xr:uid="{6A637066-B6BA-4ECF-BF70-DD0E1271F98F}"/>
    <cellStyle name="Vejica [0] 2" xfId="27" xr:uid="{B983E003-D033-4971-8A62-35C90A4E9B8C}"/>
    <cellStyle name="Vejica 2" xfId="8" xr:uid="{00000000-0005-0000-0000-00000C000000}"/>
    <cellStyle name="Vejica 2 2" xfId="14" xr:uid="{49B52380-4BAF-4243-9221-242434C7211D}"/>
    <cellStyle name="Vejica 2 2 2" xfId="24" xr:uid="{A1C4EE38-D74C-4CB1-9BD1-66CDA5B292BD}"/>
    <cellStyle name="Vejica 2 2 2 2" xfId="26" xr:uid="{C18A0DB1-7AA9-46AC-967A-28DE7CE0BC66}"/>
    <cellStyle name="Vejica 3" xfId="9" xr:uid="{00000000-0005-0000-0000-00000D000000}"/>
    <cellStyle name="Vejica 3 2" xfId="13" xr:uid="{914FAFB3-3863-4259-9812-8B624812647D}"/>
    <cellStyle name="Vejica 3 2 3" xfId="32" xr:uid="{FB4BEC76-16F0-46C6-879E-B8469239A590}"/>
    <cellStyle name="Vejica 3 5" xfId="29" xr:uid="{3B1CDEC8-F176-4052-B752-2319D26D6875}"/>
    <cellStyle name="Vejica 3 6" xfId="28" xr:uid="{818FF0F9-FE6F-4561-9F4E-B02A36A11E38}"/>
    <cellStyle name="Vejica 4" xfId="20" xr:uid="{C4F04CF4-C446-499F-9B2D-AC73ECC48CFB}"/>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
  <dimension ref="A1:E277"/>
  <sheetViews>
    <sheetView view="pageBreakPreview" zoomScaleNormal="75" zoomScaleSheetLayoutView="100" workbookViewId="0">
      <selection activeCell="F221" sqref="F221"/>
    </sheetView>
  </sheetViews>
  <sheetFormatPr baseColWidth="10" defaultColWidth="9.33203125" defaultRowHeight="13"/>
  <cols>
    <col min="1" max="1" width="17.5" style="25" customWidth="1"/>
    <col min="2" max="2" width="55.1640625" style="25" customWidth="1"/>
    <col min="3" max="4" width="9.33203125" style="25"/>
    <col min="5" max="5" width="9.33203125" style="667"/>
    <col min="6" max="16384" width="9.33203125" style="25"/>
  </cols>
  <sheetData>
    <row r="1" spans="1:2" ht="20">
      <c r="A1" s="56"/>
    </row>
    <row r="6" spans="1:2" ht="20">
      <c r="B6" s="57" t="s">
        <v>9</v>
      </c>
    </row>
    <row r="7" spans="1:2" ht="20">
      <c r="B7" s="57"/>
    </row>
    <row r="8" spans="1:2" ht="20">
      <c r="B8" s="57" t="s">
        <v>69</v>
      </c>
    </row>
    <row r="9" spans="1:2" ht="20">
      <c r="B9" s="57"/>
    </row>
    <row r="10" spans="1:2" ht="20">
      <c r="B10" s="57" t="s">
        <v>10</v>
      </c>
    </row>
    <row r="11" spans="1:2" ht="20">
      <c r="B11" s="57"/>
    </row>
    <row r="12" spans="1:2" ht="20">
      <c r="B12" s="56"/>
    </row>
    <row r="13" spans="1:2" ht="18">
      <c r="B13" s="58" t="s">
        <v>74</v>
      </c>
    </row>
    <row r="14" spans="1:2" ht="18">
      <c r="B14" s="59"/>
    </row>
    <row r="15" spans="1:2">
      <c r="B15" s="551" t="s">
        <v>75</v>
      </c>
    </row>
    <row r="16" spans="1:2" ht="72.75" customHeight="1">
      <c r="B16" s="551"/>
    </row>
    <row r="17" spans="2:5" ht="20">
      <c r="B17" s="60" t="s">
        <v>72</v>
      </c>
    </row>
    <row r="18" spans="2:5" ht="20">
      <c r="B18" s="56"/>
    </row>
    <row r="19" spans="2:5" ht="20">
      <c r="B19" s="56"/>
    </row>
    <row r="20" spans="2:5" ht="20">
      <c r="B20" s="57" t="s">
        <v>99</v>
      </c>
    </row>
    <row r="21" spans="2:5" s="62" customFormat="1" ht="20">
      <c r="B21" s="61"/>
      <c r="E21" s="668"/>
    </row>
    <row r="23" spans="2:5" ht="30" customHeight="1">
      <c r="B23" s="63" t="s">
        <v>0</v>
      </c>
    </row>
    <row r="24" spans="2:5" ht="16">
      <c r="B24" s="64"/>
    </row>
    <row r="25" spans="2:5" ht="18.75" customHeight="1">
      <c r="B25" s="65" t="s">
        <v>1</v>
      </c>
    </row>
    <row r="26" spans="2:5" ht="51">
      <c r="B26" s="65" t="s">
        <v>2</v>
      </c>
    </row>
    <row r="27" spans="2:5" ht="16">
      <c r="B27" s="66" t="s">
        <v>20</v>
      </c>
    </row>
    <row r="31" spans="2:5">
      <c r="B31" s="25" t="s">
        <v>73</v>
      </c>
    </row>
    <row r="277" spans="2:2" ht="14">
      <c r="B277" s="2"/>
    </row>
  </sheetData>
  <sheetProtection algorithmName="SHA-512" hashValue="liMI9jYTBA0Xa9/4ptOZTJE/uWFsBNcVc/NnhU0w8u0221wjSBl4r4R3Ss69wGHF8fwtORFAfpVXFR3g/i3plg==" saltValue="fEBBXzzrQy2RPCWERVSusw==" spinCount="100000" sheet="1" objects="1" scenarios="1"/>
  <mergeCells count="1">
    <mergeCell ref="B15:B16"/>
  </mergeCells>
  <phoneticPr fontId="2" type="noConversion"/>
  <pageMargins left="0.98425196850393704" right="0.74803149606299213" top="0.98425196850393704" bottom="0.98425196850393704" header="0.51181102362204722" footer="0.51181102362204722"/>
  <pageSetup paperSize="9" scale="78" orientation="portrait" horizontalDpi="300" verticalDpi="300" r:id="rId1"/>
  <headerFooter alignWithMargins="0">
    <oddHeader xml:space="preserve">&amp;C&amp;9REM PROJEKT d.o.o. Podvin 102, 3310 Žalec, 03 5717705, 041 938550 email: milan.rozman@siol.net
</oddHeader>
    <oddFooter>&amp;L&amp;"Times New Roman CE,Navadno"&amp;8&amp;F&amp;C&amp;A&amp;R&amp;P/&amp;N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4:J276"/>
  <sheetViews>
    <sheetView view="pageBreakPreview" zoomScaleNormal="100" zoomScaleSheetLayoutView="100" workbookViewId="0">
      <selection activeCell="D238" sqref="D238"/>
    </sheetView>
  </sheetViews>
  <sheetFormatPr baseColWidth="10" defaultColWidth="9" defaultRowHeight="13"/>
  <cols>
    <col min="1" max="1" width="9" style="54" customWidth="1"/>
    <col min="2" max="2" width="41.33203125" style="36" customWidth="1"/>
    <col min="3" max="3" width="26.6640625" style="37" customWidth="1"/>
    <col min="4" max="4" width="9" style="36"/>
    <col min="5" max="5" width="9" style="663"/>
    <col min="6" max="16384" width="9" style="36"/>
  </cols>
  <sheetData>
    <row r="4" spans="1:10" ht="18">
      <c r="A4" s="35" t="s">
        <v>8</v>
      </c>
    </row>
    <row r="6" spans="1:10" s="44" customFormat="1" ht="13" hidden="1" customHeight="1">
      <c r="A6" s="38" t="s">
        <v>7</v>
      </c>
      <c r="B6" s="46" t="s">
        <v>11</v>
      </c>
      <c r="C6" s="40"/>
      <c r="D6" s="41"/>
      <c r="E6" s="664"/>
      <c r="F6" s="43"/>
      <c r="G6" s="42"/>
      <c r="H6" s="42"/>
      <c r="I6" s="42"/>
      <c r="J6" s="42"/>
    </row>
    <row r="7" spans="1:10" s="44" customFormat="1" hidden="1">
      <c r="A7" s="45"/>
      <c r="B7" s="44" t="s">
        <v>19</v>
      </c>
      <c r="C7" s="40"/>
      <c r="E7" s="665"/>
    </row>
    <row r="8" spans="1:10" s="44" customFormat="1" ht="18" customHeight="1">
      <c r="A8" s="38" t="s">
        <v>14</v>
      </c>
      <c r="B8" s="39" t="s">
        <v>344</v>
      </c>
      <c r="C8" s="40">
        <f>Ogrevanje!F134</f>
        <v>0</v>
      </c>
      <c r="D8" s="41"/>
      <c r="E8" s="664"/>
      <c r="F8" s="43"/>
      <c r="G8" s="42"/>
      <c r="H8" s="42"/>
      <c r="I8" s="42"/>
      <c r="J8" s="42"/>
    </row>
    <row r="9" spans="1:10" s="44" customFormat="1">
      <c r="A9" s="45"/>
      <c r="C9" s="40"/>
      <c r="E9" s="665"/>
    </row>
    <row r="10" spans="1:10" s="44" customFormat="1" ht="16.5" customHeight="1">
      <c r="A10" s="38" t="s">
        <v>13</v>
      </c>
      <c r="B10" s="39" t="s">
        <v>156</v>
      </c>
      <c r="C10" s="40">
        <f>Hlajenje!F106</f>
        <v>0</v>
      </c>
      <c r="D10" s="41"/>
      <c r="E10" s="664"/>
      <c r="F10" s="43"/>
      <c r="G10" s="42"/>
      <c r="H10" s="42"/>
      <c r="I10" s="42"/>
      <c r="J10" s="42"/>
    </row>
    <row r="11" spans="1:10" s="44" customFormat="1">
      <c r="A11" s="45"/>
      <c r="C11" s="40"/>
      <c r="E11" s="665"/>
    </row>
    <row r="12" spans="1:10" s="44" customFormat="1" ht="19.5" customHeight="1">
      <c r="A12" s="38" t="s">
        <v>12</v>
      </c>
      <c r="B12" s="39" t="s">
        <v>345</v>
      </c>
      <c r="C12" s="40">
        <f>'Ucilnice 1.N '!F176</f>
        <v>0</v>
      </c>
      <c r="D12" s="41"/>
      <c r="E12" s="664"/>
      <c r="F12" s="43"/>
      <c r="G12" s="42"/>
      <c r="H12" s="42"/>
      <c r="I12" s="42"/>
      <c r="J12" s="42"/>
    </row>
    <row r="13" spans="1:10" s="44" customFormat="1">
      <c r="A13" s="45"/>
      <c r="C13" s="40"/>
      <c r="E13" s="665"/>
    </row>
    <row r="14" spans="1:10" s="44" customFormat="1" ht="19.5" customHeight="1">
      <c r="A14" s="38" t="s">
        <v>25</v>
      </c>
      <c r="B14" s="39" t="s">
        <v>346</v>
      </c>
      <c r="C14" s="40">
        <f>'VO_KA_3f '!F224</f>
        <v>0</v>
      </c>
      <c r="D14" s="41"/>
      <c r="E14" s="664"/>
      <c r="F14" s="43"/>
      <c r="G14" s="42"/>
      <c r="H14" s="42"/>
      <c r="I14" s="42"/>
      <c r="J14" s="42"/>
    </row>
    <row r="15" spans="1:10" s="44" customFormat="1">
      <c r="A15" s="45"/>
      <c r="C15" s="40"/>
      <c r="E15" s="665"/>
    </row>
    <row r="16" spans="1:10" s="53" customFormat="1" ht="18" customHeight="1">
      <c r="A16" s="47"/>
      <c r="B16" s="48" t="s">
        <v>18</v>
      </c>
      <c r="C16" s="49">
        <f>SUM(C6:C14)</f>
        <v>0</v>
      </c>
      <c r="D16" s="50"/>
      <c r="E16" s="666"/>
      <c r="F16" s="52"/>
      <c r="G16" s="51"/>
      <c r="H16" s="51"/>
      <c r="I16" s="51"/>
      <c r="J16" s="51"/>
    </row>
    <row r="18" spans="2:2">
      <c r="B18" s="55"/>
    </row>
    <row r="276" spans="2:2" ht="14">
      <c r="B276" s="1"/>
    </row>
  </sheetData>
  <sheetProtection algorithmName="SHA-512" hashValue="RsGjfRB4bLqR37Bi95XI9uTYS3zW0+JEX97PuXCDDjlW2Wywixn2pFyGDCahOH206Z3nAeiAQkjoSUqpvBfUfw==" saltValue="vho7/suBr6SedUB/BCfKjw==" spinCount="100000" sheet="1" objects="1" scenarios="1"/>
  <phoneticPr fontId="2" type="noConversion"/>
  <pageMargins left="0.98425196850393704" right="0.74803149606299213" top="0.98425196850393704" bottom="0.98425196850393704" header="0.51181102362204722" footer="0.51181102362204722"/>
  <pageSetup paperSize="9" orientation="portrait" horizontalDpi="300" verticalDpi="300" r:id="rId1"/>
  <headerFooter alignWithMargins="0">
    <oddHeader xml:space="preserve">&amp;C&amp;9REM PROJEKT d.o.o. Podvin 102, 3310 Žalec, 03 5717705, 041 938550 email: milan.rozman@siol.net
</oddHeader>
    <oddFooter>&amp;L&amp;"Times New Roman CE,Navadno"&amp;8&amp;F&amp;C&amp;A&amp;R&amp;P/&amp;N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712C43-81FF-487A-B38B-FA628C55E223}">
  <dimension ref="A1:K196"/>
  <sheetViews>
    <sheetView view="pageBreakPreview" topLeftCell="A110" zoomScale="141" zoomScaleNormal="100" zoomScaleSheetLayoutView="100" workbookViewId="0">
      <selection activeCell="E124" activeCellId="11" sqref="E64 E67:E68 E72 E71 E76:E80 E84:E88 E92 E96:E99 E104 E117 E120 E124"/>
    </sheetView>
  </sheetViews>
  <sheetFormatPr baseColWidth="10" defaultColWidth="8.83203125" defaultRowHeight="14"/>
  <cols>
    <col min="1" max="1" width="5.83203125" style="84" customWidth="1"/>
    <col min="2" max="2" width="55.6640625" style="76" customWidth="1"/>
    <col min="3" max="3" width="8.33203125" style="71" customWidth="1"/>
    <col min="4" max="4" width="8.33203125" style="129" customWidth="1"/>
    <col min="5" max="5" width="13.6640625" style="608" customWidth="1"/>
    <col min="6" max="6" width="13.6640625" style="93" customWidth="1"/>
    <col min="7" max="7" width="13.6640625" style="76" hidden="1" customWidth="1"/>
    <col min="8" max="8" width="13.6640625" style="93" hidden="1" customWidth="1"/>
    <col min="9" max="11" width="9.5" style="76" customWidth="1"/>
    <col min="12" max="12" width="9.1640625" style="76" customWidth="1"/>
    <col min="13" max="13" width="9.33203125" style="76" customWidth="1"/>
    <col min="14" max="253" width="9.1640625" style="76" customWidth="1"/>
    <col min="254" max="16384" width="8.83203125" style="76"/>
  </cols>
  <sheetData>
    <row r="1" spans="1:11" s="69" customFormat="1">
      <c r="A1" s="28"/>
      <c r="B1" s="3" t="str">
        <f>NASLOVNICA!B13</f>
        <v>Občina Vojnik Keršova ulica 8, 3212 Vojnik</v>
      </c>
      <c r="C1" s="67"/>
      <c r="D1" s="128"/>
      <c r="E1" s="631"/>
      <c r="G1" s="70"/>
    </row>
    <row r="2" spans="1:11" s="69" customFormat="1">
      <c r="A2" s="29"/>
      <c r="B2" s="4" t="str">
        <f>NASLOVNICA!B15</f>
        <v>REKONSTRUKCIJA, ENERGETSKA SANACIJA, ODSTRANITEV IN DOZIDAVA OSNOVNE ŠOLE VOJNIK</v>
      </c>
      <c r="C2" s="67"/>
      <c r="D2" s="128"/>
      <c r="E2" s="631"/>
      <c r="G2" s="70"/>
    </row>
    <row r="3" spans="1:11" s="69" customFormat="1">
      <c r="A3" s="30"/>
      <c r="B3" s="5" t="str">
        <f>NASLOVNICA!B17</f>
        <v>Št. Načrta : REM-756/2025</v>
      </c>
      <c r="C3" s="67"/>
      <c r="D3" s="128"/>
      <c r="E3" s="631"/>
      <c r="G3" s="70"/>
    </row>
    <row r="4" spans="1:11" ht="13" customHeight="1">
      <c r="A4" s="552" t="s">
        <v>14</v>
      </c>
      <c r="B4" s="554" t="s">
        <v>100</v>
      </c>
      <c r="E4" s="561"/>
      <c r="F4" s="73"/>
      <c r="G4" s="72"/>
      <c r="H4" s="73"/>
      <c r="I4" s="74"/>
      <c r="J4" s="75"/>
    </row>
    <row r="5" spans="1:11" ht="27.5" customHeight="1">
      <c r="A5" s="553"/>
      <c r="B5" s="555"/>
      <c r="C5" s="77"/>
      <c r="D5" s="130"/>
      <c r="E5" s="562"/>
      <c r="F5" s="73"/>
      <c r="G5" s="75"/>
      <c r="H5" s="73"/>
      <c r="I5" s="74"/>
      <c r="J5" s="75"/>
    </row>
    <row r="6" spans="1:11" s="83" customFormat="1" ht="42.75" customHeight="1">
      <c r="A6" s="78" t="s">
        <v>4</v>
      </c>
      <c r="B6" s="79" t="s">
        <v>15</v>
      </c>
      <c r="C6" s="6" t="s">
        <v>23</v>
      </c>
      <c r="D6" s="131" t="s">
        <v>3</v>
      </c>
      <c r="E6" s="563" t="s">
        <v>16</v>
      </c>
      <c r="F6" s="8" t="s">
        <v>17</v>
      </c>
      <c r="G6" s="80" t="s">
        <v>16</v>
      </c>
      <c r="H6" s="81" t="s">
        <v>17</v>
      </c>
      <c r="I6" s="82"/>
    </row>
    <row r="7" spans="1:11" ht="13" customHeight="1">
      <c r="B7" s="85"/>
      <c r="E7" s="564"/>
      <c r="F7" s="86"/>
      <c r="G7" s="21"/>
      <c r="H7" s="86"/>
      <c r="I7" s="87"/>
      <c r="J7" s="88"/>
      <c r="K7" s="88"/>
    </row>
    <row r="8" spans="1:11" ht="13" customHeight="1">
      <c r="B8" s="221" t="s">
        <v>51</v>
      </c>
      <c r="E8" s="564"/>
      <c r="F8" s="86"/>
      <c r="G8" s="21"/>
      <c r="H8" s="86"/>
      <c r="I8" s="87"/>
      <c r="J8" s="88"/>
      <c r="K8" s="88"/>
    </row>
    <row r="9" spans="1:11" ht="13" customHeight="1">
      <c r="B9" s="85"/>
      <c r="E9" s="564"/>
      <c r="F9" s="86"/>
      <c r="G9" s="21"/>
      <c r="H9" s="86"/>
      <c r="I9" s="87"/>
      <c r="J9" s="88"/>
      <c r="K9" s="88"/>
    </row>
    <row r="10" spans="1:11" s="16" customFormat="1" ht="356">
      <c r="A10" s="171">
        <v>1.01</v>
      </c>
      <c r="B10" s="184" t="s">
        <v>76</v>
      </c>
      <c r="C10" s="116"/>
      <c r="D10" s="185"/>
      <c r="E10" s="651"/>
      <c r="F10" s="185"/>
      <c r="G10" s="186"/>
    </row>
    <row r="11" spans="1:11" s="16" customFormat="1">
      <c r="A11" s="17"/>
      <c r="B11" s="12"/>
      <c r="C11" s="11" t="s">
        <v>30</v>
      </c>
      <c r="D11" s="11">
        <v>1150</v>
      </c>
      <c r="E11" s="669"/>
      <c r="F11" s="118">
        <f>E11*D11</f>
        <v>0</v>
      </c>
      <c r="G11" s="187"/>
    </row>
    <row r="12" spans="1:11" s="16" customFormat="1">
      <c r="A12" s="19"/>
      <c r="C12" s="18"/>
      <c r="D12" s="18"/>
      <c r="E12" s="591"/>
      <c r="F12" s="127"/>
      <c r="G12" s="126"/>
    </row>
    <row r="13" spans="1:11" s="16" customFormat="1">
      <c r="A13" s="19"/>
      <c r="C13" s="18"/>
      <c r="D13" s="18"/>
      <c r="E13" s="591"/>
      <c r="F13" s="126"/>
      <c r="G13" s="126"/>
    </row>
    <row r="14" spans="1:11" s="16" customFormat="1" ht="221.75" customHeight="1">
      <c r="A14" s="9">
        <f>A10+0.01</f>
        <v>1.02</v>
      </c>
      <c r="B14" s="188" t="s">
        <v>31</v>
      </c>
      <c r="C14" s="11"/>
      <c r="D14" s="11"/>
      <c r="E14" s="652"/>
      <c r="F14" s="187"/>
      <c r="G14" s="187"/>
    </row>
    <row r="15" spans="1:11" s="16" customFormat="1">
      <c r="A15" s="17"/>
      <c r="B15" s="12" t="s">
        <v>32</v>
      </c>
      <c r="C15" s="12" t="s">
        <v>22</v>
      </c>
      <c r="D15" s="12" t="s">
        <v>101</v>
      </c>
      <c r="E15" s="670"/>
      <c r="F15" s="118">
        <f>E15*D15</f>
        <v>0</v>
      </c>
      <c r="G15" s="187"/>
    </row>
    <row r="16" spans="1:11" s="16" customFormat="1">
      <c r="A16" s="19"/>
      <c r="E16" s="653"/>
      <c r="F16" s="127"/>
      <c r="G16" s="126"/>
    </row>
    <row r="17" spans="1:7" s="16" customFormat="1">
      <c r="A17" s="19"/>
      <c r="C17" s="18"/>
      <c r="D17" s="18"/>
      <c r="E17" s="591"/>
      <c r="F17" s="126"/>
      <c r="G17" s="126"/>
    </row>
    <row r="18" spans="1:7" s="16" customFormat="1" ht="120">
      <c r="A18" s="171">
        <f>A14+0.01</f>
        <v>1.03</v>
      </c>
      <c r="B18" s="228" t="s">
        <v>77</v>
      </c>
      <c r="C18" s="116"/>
      <c r="D18" s="116"/>
      <c r="E18" s="654"/>
      <c r="F18" s="186"/>
      <c r="G18" s="187"/>
    </row>
    <row r="19" spans="1:7" s="16" customFormat="1" ht="21.75" customHeight="1">
      <c r="A19" s="17"/>
      <c r="B19" s="189" t="s">
        <v>92</v>
      </c>
      <c r="C19" s="11" t="s">
        <v>6</v>
      </c>
      <c r="D19" s="11">
        <v>2</v>
      </c>
      <c r="E19" s="669"/>
      <c r="F19" s="118">
        <f t="shared" ref="F19" si="0">E19*D19</f>
        <v>0</v>
      </c>
      <c r="G19" s="187"/>
    </row>
    <row r="20" spans="1:7" s="16" customFormat="1" ht="21.75" customHeight="1">
      <c r="A20" s="17"/>
      <c r="B20" s="189" t="s">
        <v>93</v>
      </c>
      <c r="C20" s="11" t="s">
        <v>6</v>
      </c>
      <c r="D20" s="11">
        <v>5</v>
      </c>
      <c r="E20" s="669"/>
      <c r="F20" s="118">
        <f t="shared" ref="F20:F22" si="1">E20*D20</f>
        <v>0</v>
      </c>
      <c r="G20" s="187"/>
    </row>
    <row r="21" spans="1:7" s="16" customFormat="1" ht="21.75" customHeight="1">
      <c r="A21" s="17"/>
      <c r="B21" s="189" t="s">
        <v>94</v>
      </c>
      <c r="C21" s="11" t="s">
        <v>6</v>
      </c>
      <c r="D21" s="11">
        <v>0</v>
      </c>
      <c r="E21" s="669"/>
      <c r="F21" s="118">
        <f t="shared" si="1"/>
        <v>0</v>
      </c>
      <c r="G21" s="187"/>
    </row>
    <row r="22" spans="1:7" s="16" customFormat="1" ht="21.75" customHeight="1">
      <c r="A22" s="17"/>
      <c r="B22" s="189" t="s">
        <v>78</v>
      </c>
      <c r="C22" s="11" t="s">
        <v>6</v>
      </c>
      <c r="D22" s="11">
        <v>1</v>
      </c>
      <c r="E22" s="669"/>
      <c r="F22" s="118">
        <f t="shared" si="1"/>
        <v>0</v>
      </c>
      <c r="G22" s="187"/>
    </row>
    <row r="23" spans="1:7" s="16" customFormat="1">
      <c r="A23" s="19"/>
      <c r="C23" s="18"/>
      <c r="D23" s="18"/>
      <c r="E23" s="591"/>
      <c r="F23" s="127"/>
      <c r="G23" s="126"/>
    </row>
    <row r="24" spans="1:7" s="16" customFormat="1">
      <c r="A24" s="19"/>
      <c r="C24" s="18"/>
      <c r="D24" s="18"/>
      <c r="E24" s="591"/>
      <c r="F24" s="127"/>
      <c r="G24" s="126"/>
    </row>
    <row r="25" spans="1:7" s="25" customFormat="1" ht="204">
      <c r="A25" s="190">
        <f>A18+0.01</f>
        <v>1.04</v>
      </c>
      <c r="B25" s="191" t="s">
        <v>79</v>
      </c>
      <c r="C25" s="192"/>
      <c r="D25" s="192"/>
      <c r="E25" s="655"/>
      <c r="F25" s="193"/>
    </row>
    <row r="26" spans="1:7" s="25" customFormat="1" ht="17">
      <c r="A26" s="229"/>
      <c r="B26" s="192" t="s">
        <v>102</v>
      </c>
      <c r="C26" s="192" t="s">
        <v>6</v>
      </c>
      <c r="D26" s="192">
        <v>1</v>
      </c>
      <c r="E26" s="671"/>
      <c r="F26" s="193">
        <f t="shared" ref="F26" si="2">D26*E26</f>
        <v>0</v>
      </c>
    </row>
    <row r="27" spans="1:7" s="25" customFormat="1" ht="17">
      <c r="A27" s="229"/>
      <c r="B27" s="192" t="s">
        <v>33</v>
      </c>
      <c r="C27" s="192" t="s">
        <v>6</v>
      </c>
      <c r="D27" s="192">
        <v>1</v>
      </c>
      <c r="E27" s="671"/>
      <c r="F27" s="193">
        <f t="shared" ref="F27" si="3">D27*E27</f>
        <v>0</v>
      </c>
    </row>
    <row r="28" spans="1:7" s="25" customFormat="1" ht="17">
      <c r="A28" s="229"/>
      <c r="B28" s="192" t="s">
        <v>71</v>
      </c>
      <c r="C28" s="192" t="s">
        <v>6</v>
      </c>
      <c r="D28" s="192">
        <v>2</v>
      </c>
      <c r="E28" s="671"/>
      <c r="F28" s="193">
        <f t="shared" ref="F28:F30" si="4">D28*E28</f>
        <v>0</v>
      </c>
    </row>
    <row r="29" spans="1:7" s="25" customFormat="1" ht="17">
      <c r="A29" s="229"/>
      <c r="B29" s="192" t="s">
        <v>70</v>
      </c>
      <c r="C29" s="192" t="s">
        <v>6</v>
      </c>
      <c r="D29" s="192">
        <v>3</v>
      </c>
      <c r="E29" s="671"/>
      <c r="F29" s="193">
        <f t="shared" si="4"/>
        <v>0</v>
      </c>
    </row>
    <row r="30" spans="1:7" s="25" customFormat="1" ht="17">
      <c r="A30" s="229"/>
      <c r="B30" s="192" t="s">
        <v>95</v>
      </c>
      <c r="C30" s="192" t="s">
        <v>6</v>
      </c>
      <c r="D30" s="192">
        <v>1</v>
      </c>
      <c r="E30" s="671"/>
      <c r="F30" s="193">
        <f t="shared" si="4"/>
        <v>0</v>
      </c>
    </row>
    <row r="31" spans="1:7" s="25" customFormat="1" ht="16">
      <c r="A31" s="230"/>
      <c r="B31" s="147"/>
      <c r="C31" s="147"/>
      <c r="D31" s="147"/>
      <c r="E31" s="656"/>
      <c r="F31" s="64"/>
    </row>
    <row r="32" spans="1:7" s="25" customFormat="1" ht="16">
      <c r="A32" s="230"/>
      <c r="B32" s="147"/>
      <c r="C32" s="147"/>
      <c r="D32" s="147"/>
      <c r="E32" s="656"/>
      <c r="F32" s="64"/>
    </row>
    <row r="33" spans="1:7" s="25" customFormat="1" ht="102">
      <c r="A33" s="190">
        <f>A25+0.01</f>
        <v>1.05</v>
      </c>
      <c r="B33" s="191" t="s">
        <v>80</v>
      </c>
      <c r="C33" s="192"/>
      <c r="D33" s="192"/>
      <c r="E33" s="655"/>
      <c r="F33" s="193"/>
    </row>
    <row r="34" spans="1:7" s="25" customFormat="1" ht="17">
      <c r="A34" s="229"/>
      <c r="B34" s="192"/>
      <c r="C34" s="192" t="s">
        <v>6</v>
      </c>
      <c r="D34" s="192">
        <v>132</v>
      </c>
      <c r="E34" s="671"/>
      <c r="F34" s="193">
        <f t="shared" ref="F34" si="5">D34*E34</f>
        <v>0</v>
      </c>
    </row>
    <row r="35" spans="1:7" s="25" customFormat="1" ht="16">
      <c r="A35" s="230"/>
      <c r="B35" s="147"/>
      <c r="C35" s="147"/>
      <c r="D35" s="147"/>
      <c r="E35" s="656"/>
      <c r="F35" s="64"/>
    </row>
    <row r="36" spans="1:7" s="25" customFormat="1" ht="16">
      <c r="A36" s="230"/>
      <c r="B36" s="147"/>
      <c r="C36" s="147"/>
      <c r="D36" s="147"/>
      <c r="E36" s="656"/>
      <c r="F36" s="64"/>
    </row>
    <row r="37" spans="1:7" s="25" customFormat="1" ht="102">
      <c r="A37" s="190">
        <f>A33+0.01</f>
        <v>1.06</v>
      </c>
      <c r="B37" s="191" t="s">
        <v>96</v>
      </c>
      <c r="C37" s="192"/>
      <c r="D37" s="192"/>
      <c r="E37" s="655"/>
      <c r="F37" s="193"/>
    </row>
    <row r="38" spans="1:7" s="25" customFormat="1" ht="17">
      <c r="A38" s="229"/>
      <c r="B38" s="192"/>
      <c r="C38" s="192" t="s">
        <v>6</v>
      </c>
      <c r="D38" s="192">
        <v>8</v>
      </c>
      <c r="E38" s="671"/>
      <c r="F38" s="193">
        <f t="shared" ref="F38" si="6">D38*E38</f>
        <v>0</v>
      </c>
    </row>
    <row r="39" spans="1:7" s="25" customFormat="1" ht="16">
      <c r="A39" s="230"/>
      <c r="B39" s="147"/>
      <c r="C39" s="147"/>
      <c r="D39" s="147"/>
      <c r="E39" s="656"/>
      <c r="F39" s="64"/>
    </row>
    <row r="40" spans="1:7" s="25" customFormat="1" ht="16">
      <c r="A40" s="230"/>
      <c r="B40" s="147"/>
      <c r="C40" s="147"/>
      <c r="D40" s="147"/>
      <c r="E40" s="656"/>
      <c r="F40" s="64"/>
    </row>
    <row r="41" spans="1:7" s="16" customFormat="1" ht="15">
      <c r="A41" s="9">
        <f>A37+0.01</f>
        <v>1.07</v>
      </c>
      <c r="B41" s="194" t="s">
        <v>34</v>
      </c>
      <c r="C41" s="11"/>
      <c r="D41" s="11"/>
      <c r="E41" s="652"/>
      <c r="F41" s="187"/>
      <c r="G41" s="187"/>
    </row>
    <row r="42" spans="1:7" s="16" customFormat="1" ht="15">
      <c r="A42" s="9"/>
      <c r="B42" s="194" t="s">
        <v>81</v>
      </c>
      <c r="C42" s="11" t="s">
        <v>22</v>
      </c>
      <c r="D42" s="11">
        <v>1050</v>
      </c>
      <c r="E42" s="669"/>
      <c r="F42" s="118">
        <f t="shared" ref="F42:F43" si="7">E42*D42</f>
        <v>0</v>
      </c>
      <c r="G42" s="187"/>
    </row>
    <row r="43" spans="1:7" s="16" customFormat="1" ht="15">
      <c r="A43" s="9"/>
      <c r="B43" s="194" t="s">
        <v>82</v>
      </c>
      <c r="C43" s="11" t="s">
        <v>22</v>
      </c>
      <c r="D43" s="11">
        <v>630</v>
      </c>
      <c r="E43" s="669"/>
      <c r="F43" s="118">
        <f t="shared" si="7"/>
        <v>0</v>
      </c>
      <c r="G43" s="187"/>
    </row>
    <row r="44" spans="1:7" s="16" customFormat="1" ht="19.5" customHeight="1">
      <c r="A44" s="17"/>
      <c r="B44" s="195" t="s">
        <v>83</v>
      </c>
      <c r="C44" s="11" t="s">
        <v>5</v>
      </c>
      <c r="D44" s="11">
        <v>264</v>
      </c>
      <c r="E44" s="669"/>
      <c r="F44" s="118">
        <f>E44*D44</f>
        <v>0</v>
      </c>
      <c r="G44" s="187"/>
    </row>
    <row r="45" spans="1:7" s="16" customFormat="1" ht="19.5" customHeight="1">
      <c r="A45" s="17"/>
      <c r="B45" s="195" t="s">
        <v>84</v>
      </c>
      <c r="C45" s="11" t="s">
        <v>5</v>
      </c>
      <c r="D45" s="11">
        <v>66</v>
      </c>
      <c r="E45" s="669"/>
      <c r="F45" s="118">
        <f>E45*D45</f>
        <v>0</v>
      </c>
      <c r="G45" s="187"/>
    </row>
    <row r="46" spans="1:7" s="16" customFormat="1" ht="19.5" customHeight="1">
      <c r="A46" s="17"/>
      <c r="B46" s="195" t="s">
        <v>35</v>
      </c>
      <c r="C46" s="11" t="s">
        <v>30</v>
      </c>
      <c r="D46" s="11">
        <v>1100</v>
      </c>
      <c r="E46" s="669"/>
      <c r="F46" s="118">
        <f t="shared" ref="F46:F48" si="8">E46*D46</f>
        <v>0</v>
      </c>
      <c r="G46" s="187"/>
    </row>
    <row r="47" spans="1:7" s="16" customFormat="1" ht="19.5" customHeight="1">
      <c r="A47" s="17"/>
      <c r="B47" s="195" t="s">
        <v>85</v>
      </c>
      <c r="C47" s="11" t="s">
        <v>5</v>
      </c>
      <c r="D47" s="11">
        <v>18</v>
      </c>
      <c r="E47" s="669"/>
      <c r="F47" s="118">
        <f t="shared" si="8"/>
        <v>0</v>
      </c>
      <c r="G47" s="187"/>
    </row>
    <row r="48" spans="1:7" s="16" customFormat="1" ht="19.5" customHeight="1">
      <c r="A48" s="17"/>
      <c r="B48" s="195" t="s">
        <v>86</v>
      </c>
      <c r="C48" s="11" t="s">
        <v>5</v>
      </c>
      <c r="D48" s="11">
        <v>132</v>
      </c>
      <c r="E48" s="669"/>
      <c r="F48" s="118">
        <f t="shared" si="8"/>
        <v>0</v>
      </c>
      <c r="G48" s="187"/>
    </row>
    <row r="49" spans="1:8" s="16" customFormat="1" ht="19.5" customHeight="1">
      <c r="A49" s="196"/>
      <c r="B49" s="197"/>
      <c r="C49" s="198"/>
      <c r="D49" s="198"/>
      <c r="E49" s="657"/>
      <c r="F49" s="199"/>
      <c r="G49" s="187"/>
    </row>
    <row r="50" spans="1:8" s="2" customFormat="1" ht="15" customHeight="1">
      <c r="A50" s="182"/>
      <c r="B50" s="148"/>
      <c r="C50" s="205"/>
      <c r="E50" s="636"/>
    </row>
    <row r="51" spans="1:8" s="2" customFormat="1" ht="75">
      <c r="A51" s="206">
        <f>A41+0.01</f>
        <v>1.08</v>
      </c>
      <c r="B51" s="231" t="s">
        <v>87</v>
      </c>
      <c r="C51" s="204" t="s">
        <v>52</v>
      </c>
      <c r="D51" s="204"/>
      <c r="E51" s="658"/>
      <c r="F51" s="207"/>
    </row>
    <row r="52" spans="1:8" s="16" customFormat="1" ht="15" customHeight="1">
      <c r="A52" s="9"/>
      <c r="B52" s="10" t="s">
        <v>88</v>
      </c>
      <c r="C52" s="10" t="s">
        <v>6</v>
      </c>
      <c r="D52" s="11">
        <v>41</v>
      </c>
      <c r="E52" s="672"/>
      <c r="F52" s="15">
        <f t="shared" ref="F52" si="9">E52*D52</f>
        <v>0</v>
      </c>
      <c r="G52" s="26"/>
      <c r="H52" s="26"/>
    </row>
    <row r="53" spans="1:8" s="16" customFormat="1" ht="15" customHeight="1">
      <c r="A53" s="120"/>
      <c r="B53" s="23"/>
      <c r="C53" s="18"/>
      <c r="D53" s="119"/>
      <c r="E53" s="571"/>
      <c r="F53" s="24"/>
      <c r="G53" s="26"/>
      <c r="H53" s="26"/>
    </row>
    <row r="54" spans="1:8" s="2" customFormat="1">
      <c r="A54" s="154"/>
      <c r="B54" s="148"/>
      <c r="C54" s="148"/>
      <c r="E54" s="636"/>
    </row>
    <row r="55" spans="1:8" s="2" customFormat="1" ht="321.75" customHeight="1">
      <c r="A55" s="9">
        <f>A51+0.01</f>
        <v>1.0900000000000001</v>
      </c>
      <c r="B55" s="14" t="s">
        <v>89</v>
      </c>
      <c r="C55" s="14" t="s">
        <v>52</v>
      </c>
      <c r="D55" s="204"/>
      <c r="E55" s="658"/>
      <c r="F55" s="207"/>
    </row>
    <row r="56" spans="1:8" s="16" customFormat="1" ht="15" customHeight="1">
      <c r="A56" s="9"/>
      <c r="B56" s="10" t="s">
        <v>90</v>
      </c>
      <c r="C56" s="10" t="s">
        <v>6</v>
      </c>
      <c r="D56" s="162">
        <v>13</v>
      </c>
      <c r="E56" s="672"/>
      <c r="F56" s="15">
        <f t="shared" ref="F56" si="10">E56*D56</f>
        <v>0</v>
      </c>
      <c r="G56" s="26"/>
    </row>
    <row r="57" spans="1:8" s="16" customFormat="1" ht="15" customHeight="1">
      <c r="A57" s="120"/>
      <c r="B57" s="23"/>
      <c r="C57" s="165"/>
      <c r="D57" s="119"/>
      <c r="E57" s="571"/>
      <c r="F57" s="26"/>
      <c r="G57" s="26"/>
    </row>
    <row r="58" spans="1:8" s="2" customFormat="1" ht="15" customHeight="1">
      <c r="A58" s="182"/>
      <c r="B58" s="148"/>
      <c r="C58" s="205"/>
      <c r="E58" s="636"/>
    </row>
    <row r="59" spans="1:8" s="2" customFormat="1" ht="285">
      <c r="A59" s="9">
        <f>A55+0.01</f>
        <v>1.1000000000000001</v>
      </c>
      <c r="B59" s="14" t="s">
        <v>91</v>
      </c>
      <c r="C59" s="14" t="s">
        <v>52</v>
      </c>
      <c r="D59" s="204"/>
      <c r="E59" s="658"/>
      <c r="F59" s="207"/>
    </row>
    <row r="60" spans="1:8" s="16" customFormat="1" ht="15" customHeight="1">
      <c r="A60" s="9"/>
      <c r="B60" s="10"/>
      <c r="C60" s="10" t="s">
        <v>6</v>
      </c>
      <c r="D60" s="162">
        <v>7</v>
      </c>
      <c r="E60" s="672"/>
      <c r="F60" s="15">
        <f t="shared" ref="F60" si="11">E60*D60</f>
        <v>0</v>
      </c>
      <c r="G60" s="26"/>
    </row>
    <row r="61" spans="1:8" s="16" customFormat="1" ht="15" customHeight="1">
      <c r="A61" s="120"/>
      <c r="B61" s="23"/>
      <c r="C61" s="165"/>
      <c r="D61" s="119"/>
      <c r="E61" s="571"/>
      <c r="F61" s="26"/>
      <c r="G61" s="26"/>
    </row>
    <row r="62" spans="1:8" s="2" customFormat="1" ht="15" customHeight="1">
      <c r="A62" s="182"/>
      <c r="B62" s="148"/>
      <c r="C62" s="205"/>
      <c r="E62" s="636"/>
    </row>
    <row r="63" spans="1:8" s="2" customFormat="1" ht="120">
      <c r="A63" s="9">
        <f>A59+0.01</f>
        <v>1.1100000000000001</v>
      </c>
      <c r="B63" s="14" t="s">
        <v>347</v>
      </c>
      <c r="C63" s="14" t="s">
        <v>52</v>
      </c>
      <c r="D63" s="204"/>
      <c r="E63" s="658"/>
      <c r="F63" s="207"/>
    </row>
    <row r="64" spans="1:8" s="16" customFormat="1" ht="15" customHeight="1">
      <c r="A64" s="9"/>
      <c r="B64" s="10"/>
      <c r="C64" s="10" t="s">
        <v>6</v>
      </c>
      <c r="D64" s="162">
        <v>2</v>
      </c>
      <c r="E64" s="672"/>
      <c r="F64" s="15">
        <f t="shared" ref="F64" si="12">E64*D64</f>
        <v>0</v>
      </c>
      <c r="G64" s="26"/>
    </row>
    <row r="65" spans="1:8" s="16" customFormat="1" ht="15" customHeight="1">
      <c r="A65" s="120"/>
      <c r="B65" s="23"/>
      <c r="C65" s="165"/>
      <c r="D65" s="119"/>
      <c r="E65" s="571"/>
      <c r="F65" s="26"/>
      <c r="G65" s="26"/>
    </row>
    <row r="66" spans="1:8" s="2" customFormat="1" ht="15" customHeight="1">
      <c r="A66" s="182"/>
      <c r="B66" s="148"/>
      <c r="C66" s="205"/>
      <c r="E66" s="636"/>
    </row>
    <row r="67" spans="1:8" s="16" customFormat="1" ht="15" customHeight="1">
      <c r="A67" s="9">
        <f>A63+0.01</f>
        <v>1.1200000000000001</v>
      </c>
      <c r="B67" s="10" t="s">
        <v>36</v>
      </c>
      <c r="C67" s="11"/>
      <c r="D67" s="11"/>
      <c r="E67" s="673"/>
      <c r="F67" s="15"/>
      <c r="G67" s="26"/>
      <c r="H67" s="26"/>
    </row>
    <row r="68" spans="1:8" s="16" customFormat="1" ht="15" customHeight="1">
      <c r="A68" s="9"/>
      <c r="B68" s="10" t="s">
        <v>26</v>
      </c>
      <c r="C68" s="11" t="s">
        <v>6</v>
      </c>
      <c r="D68" s="11">
        <v>16</v>
      </c>
      <c r="E68" s="673"/>
      <c r="F68" s="15">
        <f t="shared" ref="F68" si="13">E68*D68</f>
        <v>0</v>
      </c>
      <c r="G68" s="26"/>
      <c r="H68" s="26"/>
    </row>
    <row r="69" spans="1:8" s="16" customFormat="1" ht="15" customHeight="1">
      <c r="A69" s="120"/>
      <c r="B69" s="23"/>
      <c r="C69" s="18"/>
      <c r="D69" s="18"/>
      <c r="E69" s="629"/>
      <c r="F69" s="24"/>
      <c r="G69" s="26"/>
      <c r="H69" s="26"/>
    </row>
    <row r="70" spans="1:8" s="16" customFormat="1" ht="15" customHeight="1">
      <c r="A70" s="120"/>
      <c r="B70" s="23"/>
      <c r="C70" s="18"/>
      <c r="D70" s="18"/>
      <c r="E70" s="629"/>
      <c r="F70" s="24"/>
      <c r="G70" s="26"/>
      <c r="H70" s="26"/>
    </row>
    <row r="71" spans="1:8" s="16" customFormat="1" ht="15" customHeight="1">
      <c r="A71" s="9">
        <f>A67+0.01</f>
        <v>1.1300000000000001</v>
      </c>
      <c r="B71" s="10" t="s">
        <v>37</v>
      </c>
      <c r="C71" s="11"/>
      <c r="D71" s="11"/>
      <c r="E71" s="673"/>
      <c r="F71" s="15"/>
      <c r="G71" s="26"/>
      <c r="H71" s="26"/>
    </row>
    <row r="72" spans="1:8" s="16" customFormat="1" ht="15" customHeight="1">
      <c r="A72" s="9"/>
      <c r="B72" s="10" t="s">
        <v>26</v>
      </c>
      <c r="C72" s="11" t="s">
        <v>6</v>
      </c>
      <c r="D72" s="11">
        <v>8</v>
      </c>
      <c r="E72" s="673"/>
      <c r="F72" s="15">
        <f t="shared" ref="F72" si="14">E72*D72</f>
        <v>0</v>
      </c>
      <c r="G72" s="26"/>
      <c r="H72" s="26"/>
    </row>
    <row r="73" spans="1:8" s="16" customFormat="1" ht="15" customHeight="1">
      <c r="A73" s="120"/>
      <c r="B73" s="23"/>
      <c r="C73" s="18"/>
      <c r="D73" s="18"/>
      <c r="E73" s="629"/>
      <c r="F73" s="24"/>
      <c r="G73" s="26"/>
      <c r="H73" s="26"/>
    </row>
    <row r="74" spans="1:8" s="16" customFormat="1" ht="15" customHeight="1">
      <c r="A74" s="120"/>
      <c r="B74" s="23"/>
      <c r="C74" s="18"/>
      <c r="D74" s="18"/>
      <c r="E74" s="629"/>
      <c r="F74" s="24"/>
      <c r="G74" s="26"/>
      <c r="H74" s="26"/>
    </row>
    <row r="75" spans="1:8" s="16" customFormat="1" ht="45">
      <c r="A75" s="135">
        <f>A71+0.01</f>
        <v>1.1400000000000001</v>
      </c>
      <c r="B75" s="136" t="s">
        <v>38</v>
      </c>
      <c r="C75" s="200"/>
      <c r="D75" s="200"/>
      <c r="E75" s="659"/>
      <c r="F75" s="138"/>
      <c r="G75" s="201"/>
      <c r="H75" s="126"/>
    </row>
    <row r="76" spans="1:8" s="16" customFormat="1">
      <c r="A76" s="135"/>
      <c r="B76" s="139" t="s">
        <v>39</v>
      </c>
      <c r="C76" s="200" t="s">
        <v>22</v>
      </c>
      <c r="D76" s="200">
        <v>240</v>
      </c>
      <c r="E76" s="674"/>
      <c r="F76" s="138">
        <f t="shared" ref="F76:F77" si="15">E76*D76</f>
        <v>0</v>
      </c>
      <c r="G76" s="20"/>
      <c r="H76" s="126"/>
    </row>
    <row r="77" spans="1:8" s="16" customFormat="1">
      <c r="A77" s="135"/>
      <c r="B77" s="139" t="s">
        <v>40</v>
      </c>
      <c r="C77" s="200" t="s">
        <v>22</v>
      </c>
      <c r="D77" s="200">
        <v>38</v>
      </c>
      <c r="E77" s="674"/>
      <c r="F77" s="138">
        <f t="shared" si="15"/>
        <v>0</v>
      </c>
      <c r="G77" s="20"/>
      <c r="H77" s="126"/>
    </row>
    <row r="78" spans="1:8" s="16" customFormat="1">
      <c r="A78" s="135"/>
      <c r="B78" s="139" t="s">
        <v>53</v>
      </c>
      <c r="C78" s="200" t="s">
        <v>22</v>
      </c>
      <c r="D78" s="200">
        <v>48</v>
      </c>
      <c r="E78" s="674"/>
      <c r="F78" s="138">
        <f t="shared" ref="F78:F80" si="16">E78*D78</f>
        <v>0</v>
      </c>
      <c r="G78" s="20"/>
      <c r="H78" s="126"/>
    </row>
    <row r="79" spans="1:8" s="16" customFormat="1">
      <c r="A79" s="135"/>
      <c r="B79" s="139" t="s">
        <v>54</v>
      </c>
      <c r="C79" s="200" t="s">
        <v>22</v>
      </c>
      <c r="D79" s="200">
        <v>102</v>
      </c>
      <c r="E79" s="674"/>
      <c r="F79" s="138">
        <f t="shared" si="16"/>
        <v>0</v>
      </c>
      <c r="G79" s="20"/>
      <c r="H79" s="126"/>
    </row>
    <row r="80" spans="1:8" s="16" customFormat="1">
      <c r="A80" s="135"/>
      <c r="B80" s="139" t="s">
        <v>103</v>
      </c>
      <c r="C80" s="200" t="s">
        <v>5</v>
      </c>
      <c r="D80" s="200">
        <v>98</v>
      </c>
      <c r="E80" s="674"/>
      <c r="F80" s="138">
        <f t="shared" si="16"/>
        <v>0</v>
      </c>
      <c r="G80" s="20"/>
      <c r="H80" s="126"/>
    </row>
    <row r="81" spans="1:8" s="16" customFormat="1">
      <c r="A81" s="140"/>
      <c r="B81" s="69"/>
      <c r="C81" s="68"/>
      <c r="D81" s="68"/>
      <c r="E81" s="660"/>
      <c r="F81" s="141"/>
      <c r="G81" s="20"/>
      <c r="H81" s="126"/>
    </row>
    <row r="82" spans="1:8" s="16" customFormat="1">
      <c r="A82" s="140"/>
      <c r="B82" s="69"/>
      <c r="C82" s="68"/>
      <c r="D82" s="68"/>
      <c r="E82" s="660"/>
      <c r="F82" s="141"/>
      <c r="G82" s="20"/>
      <c r="H82" s="126"/>
    </row>
    <row r="83" spans="1:8" s="16" customFormat="1" ht="51.75" customHeight="1">
      <c r="A83" s="32">
        <f>A75+0.01</f>
        <v>1.1500000000000001</v>
      </c>
      <c r="B83" s="142" t="s">
        <v>41</v>
      </c>
      <c r="C83" s="11"/>
      <c r="D83" s="11"/>
      <c r="E83" s="661"/>
      <c r="F83" s="118"/>
    </row>
    <row r="84" spans="1:8" s="16" customFormat="1">
      <c r="A84" s="135"/>
      <c r="B84" s="139" t="s">
        <v>39</v>
      </c>
      <c r="C84" s="200" t="s">
        <v>22</v>
      </c>
      <c r="D84" s="200">
        <v>240</v>
      </c>
      <c r="E84" s="674"/>
      <c r="F84" s="138">
        <f t="shared" ref="F84:F88" si="17">E84*D84</f>
        <v>0</v>
      </c>
      <c r="G84" s="20"/>
      <c r="H84" s="126"/>
    </row>
    <row r="85" spans="1:8" s="16" customFormat="1">
      <c r="A85" s="135"/>
      <c r="B85" s="139" t="s">
        <v>40</v>
      </c>
      <c r="C85" s="200" t="s">
        <v>22</v>
      </c>
      <c r="D85" s="200">
        <v>38</v>
      </c>
      <c r="E85" s="674"/>
      <c r="F85" s="138">
        <f t="shared" si="17"/>
        <v>0</v>
      </c>
      <c r="G85" s="20"/>
      <c r="H85" s="126"/>
    </row>
    <row r="86" spans="1:8" s="16" customFormat="1">
      <c r="A86" s="135"/>
      <c r="B86" s="139" t="s">
        <v>53</v>
      </c>
      <c r="C86" s="200" t="s">
        <v>22</v>
      </c>
      <c r="D86" s="200">
        <v>48</v>
      </c>
      <c r="E86" s="674"/>
      <c r="F86" s="138">
        <f t="shared" si="17"/>
        <v>0</v>
      </c>
      <c r="G86" s="20"/>
      <c r="H86" s="126"/>
    </row>
    <row r="87" spans="1:8" s="16" customFormat="1">
      <c r="A87" s="135"/>
      <c r="B87" s="139" t="s">
        <v>54</v>
      </c>
      <c r="C87" s="200" t="s">
        <v>22</v>
      </c>
      <c r="D87" s="200">
        <v>102</v>
      </c>
      <c r="E87" s="674"/>
      <c r="F87" s="138">
        <f t="shared" si="17"/>
        <v>0</v>
      </c>
      <c r="G87" s="20"/>
      <c r="H87" s="126"/>
    </row>
    <row r="88" spans="1:8" s="16" customFormat="1">
      <c r="A88" s="135"/>
      <c r="B88" s="139" t="s">
        <v>103</v>
      </c>
      <c r="C88" s="200" t="s">
        <v>5</v>
      </c>
      <c r="D88" s="200">
        <v>98</v>
      </c>
      <c r="E88" s="674"/>
      <c r="F88" s="138">
        <f t="shared" si="17"/>
        <v>0</v>
      </c>
      <c r="G88" s="20"/>
      <c r="H88" s="126"/>
    </row>
    <row r="89" spans="1:8" s="16" customFormat="1">
      <c r="C89" s="18"/>
      <c r="D89" s="18"/>
      <c r="E89" s="662"/>
      <c r="F89" s="127"/>
      <c r="G89" s="1"/>
    </row>
    <row r="90" spans="1:8" s="16" customFormat="1">
      <c r="C90" s="18"/>
      <c r="D90" s="18"/>
      <c r="E90" s="662"/>
      <c r="F90" s="127"/>
      <c r="G90" s="1"/>
    </row>
    <row r="91" spans="1:8" s="16" customFormat="1" ht="39.75" customHeight="1">
      <c r="A91" s="202">
        <f>A83+0.01</f>
        <v>1.1600000000000001</v>
      </c>
      <c r="B91" s="142" t="s">
        <v>42</v>
      </c>
      <c r="C91" s="11"/>
      <c r="D91" s="11"/>
      <c r="E91" s="652"/>
      <c r="F91" s="187"/>
    </row>
    <row r="92" spans="1:8" s="16" customFormat="1">
      <c r="A92" s="202"/>
      <c r="B92" s="12"/>
      <c r="C92" s="11" t="s">
        <v>28</v>
      </c>
      <c r="D92" s="11">
        <v>16</v>
      </c>
      <c r="E92" s="669"/>
      <c r="F92" s="118">
        <f>E92*D92</f>
        <v>0</v>
      </c>
    </row>
    <row r="93" spans="1:8" s="16" customFormat="1">
      <c r="A93" s="1"/>
      <c r="C93" s="18"/>
      <c r="D93" s="18"/>
      <c r="E93" s="591"/>
      <c r="F93" s="127"/>
    </row>
    <row r="94" spans="1:8" s="16" customFormat="1">
      <c r="A94" s="1"/>
      <c r="C94" s="18"/>
      <c r="D94" s="18"/>
      <c r="E94" s="591"/>
      <c r="F94" s="126"/>
    </row>
    <row r="95" spans="1:8" s="16" customFormat="1" ht="63.75" customHeight="1">
      <c r="A95" s="202">
        <f>A91+0.01</f>
        <v>1.1700000000000002</v>
      </c>
      <c r="B95" s="142" t="s">
        <v>43</v>
      </c>
      <c r="C95" s="11"/>
      <c r="D95" s="11"/>
      <c r="E95" s="652"/>
      <c r="F95" s="187"/>
    </row>
    <row r="96" spans="1:8" s="16" customFormat="1">
      <c r="A96" s="202"/>
      <c r="B96" s="12" t="s">
        <v>44</v>
      </c>
      <c r="C96" s="11" t="s">
        <v>5</v>
      </c>
      <c r="D96" s="11">
        <v>112</v>
      </c>
      <c r="E96" s="669"/>
      <c r="F96" s="118">
        <f t="shared" ref="F96:F97" si="18">E96*D96</f>
        <v>0</v>
      </c>
    </row>
    <row r="97" spans="1:6" s="16" customFormat="1">
      <c r="A97" s="202"/>
      <c r="B97" s="12" t="s">
        <v>45</v>
      </c>
      <c r="C97" s="11" t="s">
        <v>5</v>
      </c>
      <c r="D97" s="11">
        <v>18</v>
      </c>
      <c r="E97" s="669"/>
      <c r="F97" s="118">
        <f t="shared" si="18"/>
        <v>0</v>
      </c>
    </row>
    <row r="98" spans="1:6" s="16" customFormat="1">
      <c r="A98" s="202"/>
      <c r="B98" s="12" t="s">
        <v>55</v>
      </c>
      <c r="C98" s="11" t="s">
        <v>5</v>
      </c>
      <c r="D98" s="11">
        <v>22</v>
      </c>
      <c r="E98" s="669"/>
      <c r="F98" s="118">
        <f t="shared" ref="F98:F99" si="19">E98*D98</f>
        <v>0</v>
      </c>
    </row>
    <row r="99" spans="1:6" s="16" customFormat="1">
      <c r="A99" s="202"/>
      <c r="B99" s="12" t="s">
        <v>56</v>
      </c>
      <c r="C99" s="11" t="s">
        <v>5</v>
      </c>
      <c r="D99" s="11">
        <v>40</v>
      </c>
      <c r="E99" s="669"/>
      <c r="F99" s="118">
        <f t="shared" si="19"/>
        <v>0</v>
      </c>
    </row>
    <row r="100" spans="1:6" s="16" customFormat="1">
      <c r="A100" s="1"/>
      <c r="C100" s="18"/>
      <c r="D100" s="18"/>
      <c r="E100" s="591"/>
      <c r="F100" s="127"/>
    </row>
    <row r="101" spans="1:6" s="16" customFormat="1" ht="15" customHeight="1">
      <c r="A101" s="19"/>
      <c r="B101" s="203" t="s">
        <v>21</v>
      </c>
      <c r="C101" s="203"/>
      <c r="D101" s="18"/>
      <c r="E101" s="644"/>
      <c r="F101" s="20"/>
    </row>
    <row r="102" spans="1:6" s="16" customFormat="1" ht="15" customHeight="1">
      <c r="A102" s="120"/>
      <c r="B102" s="23"/>
      <c r="C102" s="23"/>
      <c r="D102" s="18"/>
      <c r="E102" s="629"/>
      <c r="F102" s="24"/>
    </row>
    <row r="103" spans="1:6" s="16" customFormat="1" ht="30" customHeight="1">
      <c r="A103" s="32">
        <f>A95+0.01</f>
        <v>1.1800000000000002</v>
      </c>
      <c r="B103" s="142" t="s">
        <v>46</v>
      </c>
      <c r="C103" s="11"/>
      <c r="D103" s="11"/>
      <c r="E103" s="645"/>
      <c r="F103" s="144"/>
    </row>
    <row r="104" spans="1:6" s="16" customFormat="1">
      <c r="A104" s="32"/>
      <c r="B104" s="12" t="s">
        <v>47</v>
      </c>
      <c r="C104" s="11" t="s">
        <v>6</v>
      </c>
      <c r="D104" s="11">
        <v>6</v>
      </c>
      <c r="E104" s="675"/>
      <c r="F104" s="144">
        <f>D104*E104</f>
        <v>0</v>
      </c>
    </row>
    <row r="105" spans="1:6" s="16" customFormat="1">
      <c r="A105" s="33"/>
      <c r="C105" s="18"/>
      <c r="D105" s="18"/>
      <c r="E105" s="646"/>
      <c r="F105" s="146"/>
    </row>
    <row r="106" spans="1:6" s="16" customFormat="1">
      <c r="A106" s="33"/>
      <c r="C106" s="18"/>
      <c r="D106" s="18"/>
      <c r="E106" s="646"/>
      <c r="F106" s="146"/>
    </row>
    <row r="107" spans="1:6" s="2" customFormat="1">
      <c r="A107" s="179">
        <f>A103+0.01</f>
        <v>1.1900000000000002</v>
      </c>
      <c r="B107" s="210" t="s">
        <v>57</v>
      </c>
      <c r="C107" s="151"/>
      <c r="D107" s="151"/>
      <c r="E107" s="633"/>
      <c r="F107" s="151"/>
    </row>
    <row r="108" spans="1:6" s="2" customFormat="1" ht="30">
      <c r="A108" s="180"/>
      <c r="B108" s="211" t="s">
        <v>58</v>
      </c>
      <c r="C108" s="152"/>
      <c r="D108" s="152"/>
      <c r="E108" s="634"/>
      <c r="F108" s="152"/>
    </row>
    <row r="109" spans="1:6" s="2" customFormat="1" ht="45">
      <c r="A109" s="180"/>
      <c r="B109" s="211" t="s">
        <v>59</v>
      </c>
      <c r="C109" s="152"/>
      <c r="D109" s="152"/>
      <c r="E109" s="634"/>
      <c r="F109" s="152"/>
    </row>
    <row r="110" spans="1:6" s="2" customFormat="1" ht="30">
      <c r="A110" s="180"/>
      <c r="B110" s="211" t="s">
        <v>60</v>
      </c>
      <c r="C110" s="152"/>
      <c r="D110" s="152"/>
      <c r="E110" s="634"/>
      <c r="F110" s="152"/>
    </row>
    <row r="111" spans="1:6" s="2" customFormat="1" ht="30">
      <c r="A111" s="180"/>
      <c r="B111" s="211" t="s">
        <v>61</v>
      </c>
      <c r="C111" s="152"/>
      <c r="D111" s="152"/>
      <c r="E111" s="634"/>
      <c r="F111" s="152"/>
    </row>
    <row r="112" spans="1:6" s="2" customFormat="1" ht="30">
      <c r="A112" s="180"/>
      <c r="B112" s="211" t="s">
        <v>62</v>
      </c>
      <c r="C112" s="152"/>
      <c r="D112" s="152"/>
      <c r="E112" s="634"/>
      <c r="F112" s="152"/>
    </row>
    <row r="113" spans="1:9" s="2" customFormat="1" ht="30">
      <c r="A113" s="180"/>
      <c r="B113" s="211" t="s">
        <v>63</v>
      </c>
      <c r="C113" s="152"/>
      <c r="D113" s="152"/>
      <c r="E113" s="634"/>
      <c r="F113" s="152"/>
    </row>
    <row r="114" spans="1:9" s="2" customFormat="1" ht="15">
      <c r="A114" s="180"/>
      <c r="B114" s="212" t="s">
        <v>98</v>
      </c>
      <c r="C114" s="152"/>
      <c r="D114" s="152"/>
      <c r="E114" s="634"/>
      <c r="F114" s="152"/>
    </row>
    <row r="115" spans="1:9" s="2" customFormat="1" ht="45">
      <c r="A115" s="180"/>
      <c r="B115" s="213" t="s">
        <v>64</v>
      </c>
      <c r="C115" s="214" t="s">
        <v>65</v>
      </c>
      <c r="D115" s="213"/>
      <c r="E115" s="647"/>
      <c r="F115" s="152"/>
      <c r="H115" s="208"/>
    </row>
    <row r="116" spans="1:9" s="2" customFormat="1" ht="45">
      <c r="A116" s="181"/>
      <c r="B116" s="215" t="s">
        <v>97</v>
      </c>
      <c r="C116" s="215">
        <v>6</v>
      </c>
      <c r="D116" s="215"/>
      <c r="E116" s="648"/>
      <c r="F116" s="31"/>
    </row>
    <row r="117" spans="1:9" s="16" customFormat="1" ht="15">
      <c r="A117" s="124"/>
      <c r="B117" s="209"/>
      <c r="C117" s="209" t="s">
        <v>6</v>
      </c>
      <c r="D117" s="117">
        <v>1</v>
      </c>
      <c r="E117" s="676"/>
      <c r="F117" s="15">
        <f>E117*D117</f>
        <v>0</v>
      </c>
    </row>
    <row r="118" spans="1:9" s="16" customFormat="1">
      <c r="A118" s="120"/>
      <c r="C118" s="18"/>
      <c r="D118" s="145"/>
      <c r="E118" s="649"/>
    </row>
    <row r="119" spans="1:9" s="16" customFormat="1" ht="34.5" customHeight="1">
      <c r="A119" s="32">
        <f>A107+0.01</f>
        <v>1.2000000000000002</v>
      </c>
      <c r="B119" s="142" t="s">
        <v>66</v>
      </c>
      <c r="C119" s="11"/>
      <c r="D119" s="143"/>
      <c r="E119" s="650"/>
      <c r="F119" s="12"/>
    </row>
    <row r="120" spans="1:9" s="16" customFormat="1">
      <c r="A120" s="32"/>
      <c r="B120" s="12"/>
      <c r="C120" s="12" t="s">
        <v>6</v>
      </c>
      <c r="D120" s="11">
        <v>1</v>
      </c>
      <c r="E120" s="675"/>
      <c r="F120" s="13">
        <f>E120*D120</f>
        <v>0</v>
      </c>
    </row>
    <row r="121" spans="1:9" s="16" customFormat="1">
      <c r="A121" s="33"/>
      <c r="C121" s="18"/>
      <c r="D121" s="145"/>
      <c r="E121" s="649"/>
    </row>
    <row r="122" spans="1:9" s="16" customFormat="1">
      <c r="A122" s="33"/>
      <c r="C122" s="18"/>
      <c r="D122" s="145"/>
      <c r="E122" s="649"/>
    </row>
    <row r="123" spans="1:9" s="16" customFormat="1" ht="30">
      <c r="A123" s="9">
        <f>A119+0.01</f>
        <v>1.2100000000000002</v>
      </c>
      <c r="B123" s="142" t="s">
        <v>48</v>
      </c>
      <c r="C123" s="142"/>
      <c r="D123" s="11"/>
      <c r="E123" s="645"/>
      <c r="F123" s="144"/>
    </row>
    <row r="124" spans="1:9" s="16" customFormat="1">
      <c r="A124" s="9"/>
      <c r="B124" s="12"/>
      <c r="C124" s="12" t="s">
        <v>6</v>
      </c>
      <c r="D124" s="11">
        <v>1</v>
      </c>
      <c r="E124" s="675"/>
      <c r="F124" s="13">
        <f>E124*D124</f>
        <v>0</v>
      </c>
    </row>
    <row r="125" spans="1:9" s="16" customFormat="1">
      <c r="A125" s="120"/>
      <c r="D125" s="18"/>
      <c r="E125" s="646"/>
      <c r="F125" s="146"/>
    </row>
    <row r="126" spans="1:9" s="16" customFormat="1">
      <c r="A126" s="120"/>
      <c r="D126" s="18"/>
      <c r="E126" s="646"/>
      <c r="F126" s="146"/>
    </row>
    <row r="127" spans="1:9" s="16" customFormat="1" ht="15">
      <c r="A127" s="9">
        <f>A123+0.01</f>
        <v>1.2200000000000002</v>
      </c>
      <c r="B127" s="10" t="s">
        <v>49</v>
      </c>
      <c r="C127" s="10"/>
      <c r="D127" s="11"/>
      <c r="E127" s="583"/>
      <c r="F127" s="13"/>
      <c r="G127" s="27"/>
      <c r="H127" s="26"/>
      <c r="I127" s="26"/>
    </row>
    <row r="128" spans="1:9" s="16" customFormat="1" ht="15">
      <c r="A128" s="9"/>
      <c r="B128" s="10" t="s">
        <v>50</v>
      </c>
      <c r="C128" s="10"/>
      <c r="D128" s="11"/>
      <c r="E128" s="586"/>
      <c r="F128" s="13">
        <f>SUM(F6:F125)*0.01</f>
        <v>0</v>
      </c>
      <c r="G128" s="27"/>
      <c r="H128" s="26"/>
      <c r="I128" s="26"/>
    </row>
    <row r="129" spans="1:9" s="16" customFormat="1">
      <c r="A129" s="120"/>
      <c r="B129" s="23"/>
      <c r="C129" s="23"/>
      <c r="D129" s="18"/>
      <c r="E129" s="589"/>
      <c r="F129" s="20"/>
      <c r="G129" s="27"/>
      <c r="H129" s="26"/>
      <c r="I129" s="26"/>
    </row>
    <row r="130" spans="1:9">
      <c r="A130" s="100"/>
      <c r="B130" s="101"/>
      <c r="C130" s="102"/>
      <c r="D130" s="132"/>
      <c r="E130" s="603"/>
      <c r="F130" s="103"/>
      <c r="G130" s="104"/>
      <c r="H130" s="105"/>
    </row>
    <row r="131" spans="1:9" s="16" customFormat="1" ht="15">
      <c r="A131" s="9">
        <f>A127+0.01</f>
        <v>1.2300000000000002</v>
      </c>
      <c r="B131" s="10" t="s">
        <v>255</v>
      </c>
      <c r="C131" s="10"/>
      <c r="D131" s="11"/>
      <c r="E131" s="583"/>
      <c r="F131" s="13"/>
      <c r="G131" s="27"/>
      <c r="H131" s="26"/>
      <c r="I131" s="26"/>
    </row>
    <row r="132" spans="1:9" s="16" customFormat="1" ht="15">
      <c r="A132" s="9"/>
      <c r="B132" s="10" t="s">
        <v>256</v>
      </c>
      <c r="C132" s="10"/>
      <c r="D132" s="11"/>
      <c r="E132" s="586"/>
      <c r="F132" s="13">
        <f>SUM(F7:F124)*0.02</f>
        <v>0</v>
      </c>
      <c r="G132" s="27"/>
      <c r="H132" s="26"/>
      <c r="I132" s="26"/>
    </row>
    <row r="133" spans="1:9">
      <c r="A133" s="94"/>
      <c r="B133" s="99"/>
      <c r="E133" s="605"/>
      <c r="F133" s="95"/>
      <c r="G133" s="91"/>
      <c r="H133" s="92"/>
    </row>
    <row r="134" spans="1:9" ht="16" thickBot="1">
      <c r="A134" s="94"/>
      <c r="B134" s="106" t="s">
        <v>27</v>
      </c>
      <c r="C134" s="107"/>
      <c r="D134" s="133"/>
      <c r="E134" s="606"/>
      <c r="F134" s="108">
        <f>SUM(F5:F132)</f>
        <v>0</v>
      </c>
      <c r="G134" s="109"/>
      <c r="H134" s="110"/>
    </row>
    <row r="135" spans="1:9" ht="15" thickTop="1">
      <c r="A135" s="94"/>
      <c r="B135" s="111"/>
      <c r="C135" s="112"/>
      <c r="D135" s="134"/>
      <c r="E135" s="607"/>
      <c r="F135" s="113"/>
      <c r="G135" s="114"/>
      <c r="H135" s="115"/>
    </row>
    <row r="136" spans="1:9">
      <c r="A136" s="94"/>
      <c r="E136" s="605"/>
      <c r="F136" s="95"/>
    </row>
    <row r="137" spans="1:9">
      <c r="E137" s="605"/>
      <c r="F137" s="95"/>
    </row>
    <row r="138" spans="1:9">
      <c r="E138" s="605"/>
      <c r="F138" s="95"/>
    </row>
    <row r="139" spans="1:9">
      <c r="E139" s="605"/>
      <c r="F139" s="95"/>
    </row>
    <row r="140" spans="1:9">
      <c r="E140" s="605"/>
      <c r="F140" s="95"/>
    </row>
    <row r="141" spans="1:9">
      <c r="E141" s="605"/>
      <c r="F141" s="95"/>
    </row>
    <row r="142" spans="1:9">
      <c r="E142" s="605"/>
      <c r="F142" s="95"/>
    </row>
    <row r="143" spans="1:9">
      <c r="E143" s="605"/>
      <c r="F143" s="95"/>
    </row>
    <row r="144" spans="1:9">
      <c r="E144" s="605"/>
      <c r="F144" s="95"/>
    </row>
    <row r="145" spans="5:6">
      <c r="E145" s="605"/>
      <c r="F145" s="95"/>
    </row>
    <row r="146" spans="5:6">
      <c r="E146" s="605"/>
      <c r="F146" s="95"/>
    </row>
    <row r="147" spans="5:6">
      <c r="E147" s="605"/>
      <c r="F147" s="95"/>
    </row>
    <row r="148" spans="5:6">
      <c r="E148" s="605"/>
      <c r="F148" s="95"/>
    </row>
    <row r="149" spans="5:6">
      <c r="E149" s="605"/>
      <c r="F149" s="95"/>
    </row>
    <row r="150" spans="5:6">
      <c r="E150" s="605"/>
      <c r="F150" s="95"/>
    </row>
    <row r="151" spans="5:6">
      <c r="E151" s="605"/>
      <c r="F151" s="95"/>
    </row>
    <row r="152" spans="5:6">
      <c r="E152" s="605"/>
      <c r="F152" s="95"/>
    </row>
    <row r="153" spans="5:6">
      <c r="E153" s="605"/>
      <c r="F153" s="95"/>
    </row>
    <row r="154" spans="5:6">
      <c r="E154" s="605"/>
      <c r="F154" s="95"/>
    </row>
    <row r="155" spans="5:6">
      <c r="E155" s="605"/>
      <c r="F155" s="95"/>
    </row>
    <row r="156" spans="5:6">
      <c r="E156" s="605"/>
      <c r="F156" s="95"/>
    </row>
    <row r="157" spans="5:6">
      <c r="E157" s="605"/>
      <c r="F157" s="95"/>
    </row>
    <row r="158" spans="5:6">
      <c r="E158" s="605"/>
      <c r="F158" s="95"/>
    </row>
    <row r="159" spans="5:6">
      <c r="E159" s="605"/>
      <c r="F159" s="95"/>
    </row>
    <row r="160" spans="5:6">
      <c r="E160" s="605"/>
      <c r="F160" s="95"/>
    </row>
    <row r="161" spans="5:6">
      <c r="E161" s="605"/>
      <c r="F161" s="95"/>
    </row>
    <row r="162" spans="5:6">
      <c r="E162" s="605"/>
      <c r="F162" s="95"/>
    </row>
    <row r="163" spans="5:6">
      <c r="E163" s="605"/>
      <c r="F163" s="95"/>
    </row>
    <row r="164" spans="5:6">
      <c r="E164" s="605"/>
      <c r="F164" s="95"/>
    </row>
    <row r="165" spans="5:6">
      <c r="E165" s="605"/>
      <c r="F165" s="95"/>
    </row>
    <row r="166" spans="5:6">
      <c r="E166" s="605"/>
      <c r="F166" s="95"/>
    </row>
    <row r="167" spans="5:6">
      <c r="E167" s="605"/>
      <c r="F167" s="95"/>
    </row>
    <row r="168" spans="5:6">
      <c r="E168" s="605"/>
      <c r="F168" s="95"/>
    </row>
    <row r="169" spans="5:6" ht="39" customHeight="1">
      <c r="E169" s="605"/>
      <c r="F169" s="95"/>
    </row>
    <row r="170" spans="5:6">
      <c r="E170" s="605"/>
      <c r="F170" s="95"/>
    </row>
    <row r="171" spans="5:6">
      <c r="E171" s="605"/>
      <c r="F171" s="95"/>
    </row>
    <row r="172" spans="5:6">
      <c r="E172" s="605"/>
      <c r="F172" s="95"/>
    </row>
    <row r="173" spans="5:6">
      <c r="E173" s="605"/>
      <c r="F173" s="95"/>
    </row>
    <row r="174" spans="5:6">
      <c r="E174" s="605"/>
      <c r="F174" s="95"/>
    </row>
    <row r="175" spans="5:6">
      <c r="E175" s="605"/>
      <c r="F175" s="95"/>
    </row>
    <row r="176" spans="5:6">
      <c r="E176" s="605"/>
      <c r="F176" s="95"/>
    </row>
    <row r="177" spans="5:6">
      <c r="E177" s="605"/>
      <c r="F177" s="95"/>
    </row>
    <row r="178" spans="5:6">
      <c r="E178" s="605"/>
      <c r="F178" s="95"/>
    </row>
    <row r="179" spans="5:6">
      <c r="E179" s="605"/>
      <c r="F179" s="95"/>
    </row>
    <row r="180" spans="5:6">
      <c r="E180" s="605"/>
      <c r="F180" s="95"/>
    </row>
    <row r="181" spans="5:6">
      <c r="E181" s="605"/>
      <c r="F181" s="95"/>
    </row>
    <row r="182" spans="5:6">
      <c r="E182" s="605"/>
      <c r="F182" s="95"/>
    </row>
    <row r="183" spans="5:6">
      <c r="E183" s="605"/>
      <c r="F183" s="95"/>
    </row>
    <row r="184" spans="5:6">
      <c r="E184" s="605"/>
      <c r="F184" s="95"/>
    </row>
    <row r="185" spans="5:6">
      <c r="E185" s="605"/>
      <c r="F185" s="95"/>
    </row>
    <row r="186" spans="5:6">
      <c r="E186" s="605"/>
      <c r="F186" s="95"/>
    </row>
    <row r="187" spans="5:6">
      <c r="E187" s="605"/>
      <c r="F187" s="95"/>
    </row>
    <row r="188" spans="5:6">
      <c r="E188" s="605"/>
      <c r="F188" s="95"/>
    </row>
    <row r="189" spans="5:6">
      <c r="E189" s="605"/>
      <c r="F189" s="95"/>
    </row>
    <row r="190" spans="5:6">
      <c r="E190" s="605"/>
      <c r="F190" s="95"/>
    </row>
    <row r="191" spans="5:6">
      <c r="E191" s="605"/>
      <c r="F191" s="95"/>
    </row>
    <row r="192" spans="5:6">
      <c r="E192" s="605"/>
      <c r="F192" s="95"/>
    </row>
    <row r="193" spans="5:6">
      <c r="E193" s="605"/>
      <c r="F193" s="95"/>
    </row>
    <row r="194" spans="5:6">
      <c r="E194" s="605"/>
      <c r="F194" s="95"/>
    </row>
    <row r="195" spans="5:6">
      <c r="E195" s="605"/>
      <c r="F195" s="95"/>
    </row>
    <row r="196" spans="5:6">
      <c r="E196" s="605"/>
      <c r="F196" s="95"/>
    </row>
  </sheetData>
  <sheetProtection algorithmName="SHA-512" hashValue="nMHDk16voW871ZR/Kmh5TkvMLBMleBJFhPmrqAt1CxPyAPrcJXIFNaoEraf3nBX793FE6Ce95eV70OZtSYMXrw==" saltValue="4kZbRIweOchZ79Bu+cLIeg==" spinCount="100000" sheet="1" objects="1" scenarios="1"/>
  <mergeCells count="2">
    <mergeCell ref="A4:A5"/>
    <mergeCell ref="B4:B5"/>
  </mergeCells>
  <pageMargins left="0.98425196850393704" right="0.74803149606299213" top="0.98425196850393704" bottom="0.98425196850393704" header="0.51181102362204722" footer="0.51181102362204722"/>
  <pageSetup paperSize="9" scale="61" orientation="portrait" horizontalDpi="300" verticalDpi="300" r:id="rId1"/>
  <headerFooter alignWithMargins="0">
    <oddHeader xml:space="preserve">&amp;C&amp;9REM PROJEKT d.o.o. Podvin 102, 3310 Žalec, 03 5717705, 041 938550 email: milan.rozman@siol.net
</oddHeader>
    <oddFooter>&amp;L&amp;"Times New Roman CE,Navadno"&amp;8&amp;F&amp;C&amp;A&amp;R&amp;P/&amp;N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E6A9B8-A316-4D91-87B3-EC68BD2687DB}">
  <dimension ref="A1:L168"/>
  <sheetViews>
    <sheetView view="pageBreakPreview" topLeftCell="A56" zoomScaleNormal="100" zoomScaleSheetLayoutView="100" workbookViewId="0">
      <selection activeCell="E95" activeCellId="10" sqref="E29 E47 E50:E51 E57 E63 E67 E71 E76 E89 E92 E95"/>
    </sheetView>
  </sheetViews>
  <sheetFormatPr baseColWidth="10" defaultColWidth="8.83203125" defaultRowHeight="14"/>
  <cols>
    <col min="1" max="1" width="5.83203125" style="177" customWidth="1"/>
    <col min="2" max="2" width="55.6640625" style="76" customWidth="1"/>
    <col min="3" max="4" width="8.33203125" style="71" customWidth="1"/>
    <col min="5" max="5" width="13.6640625" style="608" customWidth="1"/>
    <col min="6" max="6" width="13.6640625" style="93" customWidth="1"/>
    <col min="7" max="7" width="13.6640625" style="76" hidden="1" customWidth="1"/>
    <col min="8" max="8" width="13.6640625" style="93" hidden="1" customWidth="1"/>
    <col min="9" max="11" width="9.5" style="76" customWidth="1"/>
    <col min="12" max="12" width="9.1640625" style="76" customWidth="1"/>
    <col min="13" max="13" width="9.33203125" style="76" customWidth="1"/>
    <col min="14" max="253" width="9.1640625" style="76" customWidth="1"/>
    <col min="254" max="16384" width="8.83203125" style="76"/>
  </cols>
  <sheetData>
    <row r="1" spans="1:11" s="69" customFormat="1">
      <c r="A1" s="28"/>
      <c r="B1" s="3" t="str">
        <f>NASLOVNICA!B13</f>
        <v>Občina Vojnik Keršova ulica 8, 3212 Vojnik</v>
      </c>
      <c r="C1" s="67"/>
      <c r="D1" s="67"/>
      <c r="E1" s="631"/>
      <c r="G1" s="70"/>
    </row>
    <row r="2" spans="1:11" s="69" customFormat="1">
      <c r="A2" s="29"/>
      <c r="B2" s="4" t="str">
        <f>NASLOVNICA!B15</f>
        <v>REKONSTRUKCIJA, ENERGETSKA SANACIJA, ODSTRANITEV IN DOZIDAVA OSNOVNE ŠOLE VOJNIK</v>
      </c>
      <c r="C2" s="67"/>
      <c r="D2" s="67"/>
      <c r="E2" s="631"/>
      <c r="G2" s="70"/>
    </row>
    <row r="3" spans="1:11" s="69" customFormat="1">
      <c r="A3" s="30"/>
      <c r="B3" s="5" t="str">
        <f>NASLOVNICA!B17</f>
        <v>Št. Načrta : REM-756/2025</v>
      </c>
      <c r="C3" s="67"/>
      <c r="D3" s="67"/>
      <c r="E3" s="631"/>
      <c r="G3" s="70"/>
    </row>
    <row r="4" spans="1:11" ht="13" customHeight="1">
      <c r="A4" s="556" t="s">
        <v>13</v>
      </c>
      <c r="B4" s="554" t="s">
        <v>155</v>
      </c>
      <c r="E4" s="561"/>
      <c r="F4" s="73"/>
      <c r="G4" s="72"/>
      <c r="H4" s="73"/>
      <c r="I4" s="74"/>
      <c r="J4" s="75"/>
    </row>
    <row r="5" spans="1:11" ht="27.5" customHeight="1">
      <c r="A5" s="557"/>
      <c r="B5" s="555"/>
      <c r="C5" s="77"/>
      <c r="D5" s="77"/>
      <c r="E5" s="562"/>
      <c r="F5" s="73"/>
      <c r="G5" s="75"/>
      <c r="H5" s="73"/>
      <c r="I5" s="74"/>
      <c r="J5" s="75"/>
    </row>
    <row r="6" spans="1:11" s="83" customFormat="1" ht="42.75" customHeight="1">
      <c r="A6" s="176" t="s">
        <v>4</v>
      </c>
      <c r="B6" s="79" t="s">
        <v>15</v>
      </c>
      <c r="C6" s="6" t="s">
        <v>23</v>
      </c>
      <c r="D6" s="7" t="s">
        <v>3</v>
      </c>
      <c r="E6" s="563" t="s">
        <v>16</v>
      </c>
      <c r="F6" s="8" t="s">
        <v>17</v>
      </c>
      <c r="G6" s="80" t="s">
        <v>16</v>
      </c>
      <c r="H6" s="81" t="s">
        <v>17</v>
      </c>
      <c r="I6" s="82"/>
    </row>
    <row r="7" spans="1:11" ht="13" customHeight="1">
      <c r="B7" s="85"/>
      <c r="E7" s="564"/>
      <c r="F7" s="86"/>
      <c r="G7" s="21"/>
      <c r="H7" s="86"/>
      <c r="I7" s="87"/>
      <c r="J7" s="88"/>
      <c r="K7" s="88"/>
    </row>
    <row r="8" spans="1:11">
      <c r="A8" s="178"/>
      <c r="B8" s="89"/>
      <c r="C8" s="90"/>
      <c r="D8" s="90"/>
      <c r="E8" s="632"/>
      <c r="F8" s="92"/>
    </row>
    <row r="9" spans="1:11" s="2" customFormat="1" ht="75">
      <c r="A9" s="151">
        <v>2.0099999999999998</v>
      </c>
      <c r="B9" s="150" t="s">
        <v>104</v>
      </c>
      <c r="C9" s="151"/>
      <c r="D9" s="151"/>
      <c r="E9" s="633"/>
      <c r="F9" s="151"/>
    </row>
    <row r="10" spans="1:11" s="2" customFormat="1">
      <c r="A10" s="152"/>
      <c r="B10" s="153" t="s">
        <v>105</v>
      </c>
      <c r="C10" s="152"/>
      <c r="D10" s="152"/>
      <c r="E10" s="634"/>
      <c r="F10" s="152"/>
    </row>
    <row r="11" spans="1:11" s="2" customFormat="1">
      <c r="A11" s="152"/>
      <c r="B11" s="232" t="s">
        <v>106</v>
      </c>
      <c r="C11" s="152"/>
      <c r="D11" s="152"/>
      <c r="E11" s="634"/>
      <c r="F11" s="152"/>
    </row>
    <row r="12" spans="1:11" s="2" customFormat="1">
      <c r="A12" s="152"/>
      <c r="B12" s="232" t="s">
        <v>107</v>
      </c>
      <c r="C12" s="152"/>
      <c r="D12" s="152"/>
      <c r="E12" s="634"/>
      <c r="F12" s="152"/>
    </row>
    <row r="13" spans="1:11" s="2" customFormat="1">
      <c r="A13" s="152"/>
      <c r="B13" s="232" t="s">
        <v>108</v>
      </c>
      <c r="C13" s="152"/>
      <c r="D13" s="152"/>
      <c r="E13" s="634"/>
      <c r="F13" s="152"/>
    </row>
    <row r="14" spans="1:11" s="2" customFormat="1">
      <c r="A14" s="152"/>
      <c r="B14" s="153" t="s">
        <v>109</v>
      </c>
      <c r="C14" s="152"/>
      <c r="D14" s="152"/>
      <c r="E14" s="634"/>
      <c r="F14" s="152"/>
    </row>
    <row r="15" spans="1:11" s="2" customFormat="1">
      <c r="A15" s="152"/>
      <c r="B15" s="153" t="s">
        <v>110</v>
      </c>
      <c r="C15" s="152"/>
      <c r="D15" s="152"/>
      <c r="E15" s="634"/>
      <c r="F15" s="152"/>
    </row>
    <row r="16" spans="1:11" s="2" customFormat="1">
      <c r="A16" s="152"/>
      <c r="B16" s="153" t="s">
        <v>111</v>
      </c>
      <c r="C16" s="152"/>
      <c r="D16" s="152"/>
      <c r="E16" s="634"/>
      <c r="F16" s="152"/>
    </row>
    <row r="17" spans="1:8" s="2" customFormat="1">
      <c r="A17" s="152"/>
      <c r="B17" s="153" t="s">
        <v>112</v>
      </c>
      <c r="C17" s="152"/>
      <c r="D17" s="152"/>
      <c r="E17" s="634"/>
      <c r="F17" s="152"/>
    </row>
    <row r="18" spans="1:8" s="2" customFormat="1">
      <c r="A18" s="152"/>
      <c r="B18" s="153" t="s">
        <v>113</v>
      </c>
      <c r="C18" s="152"/>
      <c r="D18" s="152"/>
      <c r="E18" s="634"/>
      <c r="F18" s="152"/>
    </row>
    <row r="19" spans="1:8" s="2" customFormat="1" ht="30">
      <c r="A19" s="233"/>
      <c r="B19" s="234" t="s">
        <v>114</v>
      </c>
      <c r="C19" s="152"/>
      <c r="D19" s="152"/>
      <c r="E19" s="634"/>
      <c r="F19" s="235"/>
    </row>
    <row r="20" spans="1:8" s="2" customFormat="1">
      <c r="A20" s="152"/>
      <c r="B20" s="152"/>
      <c r="C20" s="152"/>
      <c r="D20" s="152"/>
      <c r="E20" s="634"/>
      <c r="F20" s="152"/>
    </row>
    <row r="21" spans="1:8" s="2" customFormat="1">
      <c r="A21" s="152"/>
      <c r="B21" s="153" t="s">
        <v>115</v>
      </c>
      <c r="C21" s="152"/>
      <c r="D21" s="152"/>
      <c r="E21" s="634"/>
      <c r="F21" s="152"/>
    </row>
    <row r="22" spans="1:8" s="2" customFormat="1">
      <c r="A22" s="152"/>
      <c r="B22" s="236" t="s">
        <v>116</v>
      </c>
      <c r="C22" s="152"/>
      <c r="D22" s="152"/>
      <c r="E22" s="634"/>
      <c r="F22" s="152"/>
    </row>
    <row r="23" spans="1:8" s="2" customFormat="1">
      <c r="A23" s="152"/>
      <c r="B23" s="236" t="s">
        <v>117</v>
      </c>
      <c r="C23" s="152"/>
      <c r="D23" s="152"/>
      <c r="E23" s="634"/>
      <c r="F23" s="152"/>
    </row>
    <row r="24" spans="1:8" s="2" customFormat="1">
      <c r="A24" s="152"/>
      <c r="B24" s="236" t="s">
        <v>118</v>
      </c>
      <c r="C24" s="152"/>
      <c r="D24" s="152"/>
      <c r="E24" s="634"/>
      <c r="F24" s="152"/>
    </row>
    <row r="25" spans="1:8" s="2" customFormat="1">
      <c r="A25" s="152"/>
      <c r="B25" s="236" t="s">
        <v>119</v>
      </c>
      <c r="C25" s="152"/>
      <c r="D25" s="152"/>
      <c r="E25" s="634"/>
      <c r="F25" s="152"/>
    </row>
    <row r="26" spans="1:8" s="2" customFormat="1">
      <c r="A26" s="152"/>
      <c r="B26" s="236" t="s">
        <v>120</v>
      </c>
      <c r="C26" s="152"/>
      <c r="D26" s="152"/>
      <c r="E26" s="634"/>
      <c r="F26" s="152"/>
    </row>
    <row r="27" spans="1:8" s="2" customFormat="1">
      <c r="A27" s="152"/>
      <c r="B27" s="236" t="s">
        <v>121</v>
      </c>
      <c r="C27" s="152"/>
      <c r="D27" s="152"/>
      <c r="E27" s="634"/>
      <c r="F27" s="152"/>
    </row>
    <row r="28" spans="1:8" s="2" customFormat="1">
      <c r="A28" s="31"/>
      <c r="B28" s="237" t="s">
        <v>122</v>
      </c>
      <c r="C28" s="218"/>
      <c r="D28" s="218"/>
      <c r="E28" s="635"/>
      <c r="F28" s="238"/>
    </row>
    <row r="29" spans="1:8" s="16" customFormat="1" ht="15" customHeight="1">
      <c r="A29" s="9"/>
      <c r="B29" s="216" t="s">
        <v>123</v>
      </c>
      <c r="C29" s="11" t="s">
        <v>6</v>
      </c>
      <c r="D29" s="11">
        <v>1</v>
      </c>
      <c r="E29" s="673"/>
      <c r="F29" s="15">
        <f t="shared" ref="F29" si="0">E29*D29</f>
        <v>0</v>
      </c>
      <c r="G29" s="26"/>
      <c r="H29" s="26"/>
    </row>
    <row r="30" spans="1:8" s="2" customFormat="1">
      <c r="E30" s="636"/>
    </row>
    <row r="31" spans="1:8" s="2" customFormat="1" ht="90">
      <c r="A31" s="151">
        <f>A9+0.01</f>
        <v>2.0199999999999996</v>
      </c>
      <c r="B31" s="150" t="s">
        <v>124</v>
      </c>
      <c r="C31" s="151"/>
      <c r="D31" s="151"/>
      <c r="E31" s="633"/>
      <c r="F31" s="151"/>
    </row>
    <row r="32" spans="1:8" s="2" customFormat="1">
      <c r="A32" s="152"/>
      <c r="B32" s="152"/>
      <c r="C32" s="152"/>
      <c r="D32" s="152"/>
      <c r="E32" s="634"/>
      <c r="F32" s="152"/>
    </row>
    <row r="33" spans="1:8" s="2" customFormat="1">
      <c r="A33" s="152"/>
      <c r="B33" s="153" t="s">
        <v>115</v>
      </c>
      <c r="C33" s="152"/>
      <c r="D33" s="152"/>
      <c r="E33" s="634"/>
      <c r="F33" s="152"/>
    </row>
    <row r="34" spans="1:8" s="2" customFormat="1">
      <c r="A34" s="152"/>
      <c r="B34" s="236" t="s">
        <v>116</v>
      </c>
      <c r="C34" s="152"/>
      <c r="D34" s="152"/>
      <c r="E34" s="634"/>
      <c r="F34" s="152"/>
    </row>
    <row r="35" spans="1:8" s="2" customFormat="1">
      <c r="A35" s="152"/>
      <c r="B35" s="236" t="s">
        <v>125</v>
      </c>
      <c r="C35" s="152"/>
      <c r="D35" s="152"/>
      <c r="E35" s="634"/>
      <c r="F35" s="152"/>
    </row>
    <row r="36" spans="1:8" s="2" customFormat="1">
      <c r="A36" s="233"/>
      <c r="B36" s="152" t="s">
        <v>126</v>
      </c>
      <c r="C36" s="152"/>
      <c r="D36" s="152"/>
      <c r="E36" s="634"/>
      <c r="F36" s="152"/>
    </row>
    <row r="37" spans="1:8" s="2" customFormat="1">
      <c r="A37" s="152"/>
      <c r="B37" s="152" t="s">
        <v>127</v>
      </c>
      <c r="C37" s="152"/>
      <c r="D37" s="152"/>
      <c r="E37" s="634"/>
      <c r="F37" s="152"/>
    </row>
    <row r="38" spans="1:8" s="2" customFormat="1">
      <c r="A38" s="152"/>
      <c r="B38" s="152" t="s">
        <v>128</v>
      </c>
      <c r="C38" s="152"/>
      <c r="D38" s="152"/>
      <c r="E38" s="634"/>
      <c r="F38" s="152"/>
    </row>
    <row r="39" spans="1:8" s="2" customFormat="1">
      <c r="A39" s="152"/>
      <c r="B39" s="236" t="s">
        <v>129</v>
      </c>
      <c r="C39" s="152"/>
      <c r="D39" s="152"/>
      <c r="E39" s="634"/>
      <c r="F39" s="152"/>
    </row>
    <row r="40" spans="1:8" s="2" customFormat="1">
      <c r="A40" s="152"/>
      <c r="B40" s="236" t="s">
        <v>130</v>
      </c>
      <c r="C40" s="152"/>
      <c r="D40" s="152"/>
      <c r="E40" s="634"/>
      <c r="F40" s="152"/>
    </row>
    <row r="41" spans="1:8" s="2" customFormat="1">
      <c r="A41" s="152"/>
      <c r="B41" s="236" t="s">
        <v>131</v>
      </c>
      <c r="C41" s="152"/>
      <c r="D41" s="152"/>
      <c r="E41" s="634"/>
      <c r="F41" s="152"/>
    </row>
    <row r="42" spans="1:8" s="2" customFormat="1">
      <c r="A42" s="152"/>
      <c r="B42" s="236" t="s">
        <v>132</v>
      </c>
      <c r="C42" s="152"/>
      <c r="D42" s="152"/>
      <c r="E42" s="634"/>
      <c r="F42" s="152"/>
    </row>
    <row r="43" spans="1:8" s="2" customFormat="1">
      <c r="A43" s="152"/>
      <c r="B43" s="152" t="s">
        <v>133</v>
      </c>
      <c r="C43" s="152"/>
      <c r="D43" s="217"/>
      <c r="E43" s="637"/>
      <c r="F43" s="239"/>
    </row>
    <row r="44" spans="1:8" s="2" customFormat="1">
      <c r="A44" s="152"/>
      <c r="B44" s="153" t="s">
        <v>134</v>
      </c>
      <c r="C44" s="152"/>
      <c r="D44" s="217"/>
      <c r="E44" s="637"/>
      <c r="F44" s="239"/>
    </row>
    <row r="45" spans="1:8" s="2" customFormat="1">
      <c r="A45" s="152"/>
      <c r="B45" s="153" t="s">
        <v>135</v>
      </c>
      <c r="C45" s="152"/>
      <c r="D45" s="217"/>
      <c r="E45" s="637"/>
      <c r="F45" s="239"/>
    </row>
    <row r="46" spans="1:8" s="2" customFormat="1">
      <c r="A46" s="31"/>
      <c r="B46" s="31" t="s">
        <v>136</v>
      </c>
      <c r="C46" s="218"/>
      <c r="D46" s="218"/>
      <c r="E46" s="635"/>
      <c r="F46" s="238"/>
    </row>
    <row r="47" spans="1:8" s="16" customFormat="1" ht="15" customHeight="1">
      <c r="A47" s="9"/>
      <c r="B47" s="216" t="s">
        <v>137</v>
      </c>
      <c r="C47" s="11" t="s">
        <v>6</v>
      </c>
      <c r="D47" s="11">
        <v>1</v>
      </c>
      <c r="E47" s="673"/>
      <c r="F47" s="15">
        <f t="shared" ref="F47" si="1">E47*D47</f>
        <v>0</v>
      </c>
      <c r="G47" s="26"/>
      <c r="H47" s="26"/>
    </row>
    <row r="48" spans="1:8" s="2" customFormat="1">
      <c r="C48" s="27"/>
      <c r="D48" s="27"/>
      <c r="E48" s="638"/>
      <c r="F48" s="240"/>
    </row>
    <row r="49" spans="1:6" s="2" customFormat="1" ht="45">
      <c r="A49" s="219">
        <f>A31+0.01</f>
        <v>2.0299999999999994</v>
      </c>
      <c r="B49" s="14" t="s">
        <v>138</v>
      </c>
      <c r="C49" s="222"/>
      <c r="D49" s="222"/>
      <c r="E49" s="639"/>
      <c r="F49" s="241"/>
    </row>
    <row r="50" spans="1:6" s="2" customFormat="1" ht="15">
      <c r="A50" s="219" t="s">
        <v>139</v>
      </c>
      <c r="B50" s="220" t="s">
        <v>140</v>
      </c>
      <c r="C50" s="222" t="s">
        <v>68</v>
      </c>
      <c r="D50" s="222">
        <v>38</v>
      </c>
      <c r="E50" s="677"/>
      <c r="F50" s="241">
        <f t="shared" ref="F50:F51" si="2">D50*E50</f>
        <v>0</v>
      </c>
    </row>
    <row r="51" spans="1:6" s="2" customFormat="1" ht="15">
      <c r="A51" s="219"/>
      <c r="B51" s="220" t="s">
        <v>141</v>
      </c>
      <c r="C51" s="222" t="s">
        <v>68</v>
      </c>
      <c r="D51" s="222">
        <v>38</v>
      </c>
      <c r="E51" s="677"/>
      <c r="F51" s="241">
        <f t="shared" si="2"/>
        <v>0</v>
      </c>
    </row>
    <row r="52" spans="1:6" s="2" customFormat="1">
      <c r="A52" s="227"/>
      <c r="B52" s="154"/>
      <c r="C52" s="27"/>
      <c r="D52" s="27"/>
      <c r="E52" s="638"/>
    </row>
    <row r="53" spans="1:6" s="2" customFormat="1">
      <c r="A53" s="226">
        <f>A49+0.01</f>
        <v>2.0399999999999991</v>
      </c>
      <c r="B53" s="223" t="s">
        <v>142</v>
      </c>
      <c r="C53" s="242"/>
      <c r="D53" s="242"/>
      <c r="E53" s="640"/>
      <c r="F53" s="151"/>
    </row>
    <row r="54" spans="1:6" s="2" customFormat="1">
      <c r="A54" s="243"/>
      <c r="B54" s="244" t="s">
        <v>143</v>
      </c>
      <c r="C54" s="217"/>
      <c r="D54" s="217"/>
      <c r="E54" s="637"/>
      <c r="F54" s="152"/>
    </row>
    <row r="55" spans="1:6" s="2" customFormat="1">
      <c r="A55" s="243"/>
      <c r="B55" s="244" t="s">
        <v>144</v>
      </c>
      <c r="C55" s="217"/>
      <c r="D55" s="217"/>
      <c r="E55" s="637"/>
      <c r="F55" s="152"/>
    </row>
    <row r="56" spans="1:6" s="2" customFormat="1">
      <c r="A56" s="224"/>
      <c r="B56" s="245" t="s">
        <v>145</v>
      </c>
      <c r="C56" s="218"/>
      <c r="D56" s="218"/>
      <c r="E56" s="635"/>
      <c r="F56" s="238"/>
    </row>
    <row r="57" spans="1:6" s="2" customFormat="1">
      <c r="A57" s="225"/>
      <c r="B57" s="246" t="s">
        <v>146</v>
      </c>
      <c r="C57" s="222" t="s">
        <v>24</v>
      </c>
      <c r="D57" s="222">
        <v>1</v>
      </c>
      <c r="E57" s="677"/>
      <c r="F57" s="241">
        <f>D57*E57</f>
        <v>0</v>
      </c>
    </row>
    <row r="58" spans="1:6" s="2" customFormat="1">
      <c r="A58" s="227"/>
      <c r="C58" s="27"/>
      <c r="D58" s="27"/>
      <c r="E58" s="638"/>
    </row>
    <row r="59" spans="1:6" s="2" customFormat="1">
      <c r="A59" s="226">
        <f>A53+0.01</f>
        <v>2.0499999999999989</v>
      </c>
      <c r="B59" s="223" t="s">
        <v>147</v>
      </c>
      <c r="C59" s="242"/>
      <c r="D59" s="242"/>
      <c r="E59" s="640"/>
      <c r="F59" s="151"/>
    </row>
    <row r="60" spans="1:6" s="2" customFormat="1">
      <c r="A60" s="243"/>
      <c r="B60" s="244" t="s">
        <v>148</v>
      </c>
      <c r="C60" s="217"/>
      <c r="D60" s="217"/>
      <c r="E60" s="637"/>
      <c r="F60" s="152"/>
    </row>
    <row r="61" spans="1:6" s="2" customFormat="1">
      <c r="A61" s="243"/>
      <c r="B61" s="244" t="s">
        <v>149</v>
      </c>
      <c r="C61" s="217"/>
      <c r="D61" s="217"/>
      <c r="E61" s="637"/>
      <c r="F61" s="152"/>
    </row>
    <row r="62" spans="1:6" s="2" customFormat="1">
      <c r="A62" s="224"/>
      <c r="B62" s="247" t="s">
        <v>150</v>
      </c>
      <c r="C62" s="218"/>
      <c r="D62" s="218"/>
      <c r="E62" s="635"/>
      <c r="F62" s="31"/>
    </row>
    <row r="63" spans="1:6" s="2" customFormat="1">
      <c r="A63" s="225"/>
      <c r="B63" s="248" t="s">
        <v>151</v>
      </c>
      <c r="C63" s="222" t="s">
        <v>24</v>
      </c>
      <c r="D63" s="222">
        <v>1</v>
      </c>
      <c r="E63" s="677"/>
      <c r="F63" s="241">
        <f>D63*E63</f>
        <v>0</v>
      </c>
    </row>
    <row r="64" spans="1:6" s="2" customFormat="1">
      <c r="A64" s="227"/>
      <c r="B64" s="249"/>
      <c r="C64" s="27"/>
      <c r="D64" s="27"/>
      <c r="E64" s="638"/>
      <c r="F64" s="240"/>
    </row>
    <row r="65" spans="1:12" s="16" customFormat="1" ht="15" customHeight="1">
      <c r="A65" s="120"/>
      <c r="B65" s="23"/>
      <c r="C65" s="18"/>
      <c r="D65" s="18"/>
      <c r="E65" s="629"/>
      <c r="F65" s="24"/>
      <c r="G65" s="26"/>
      <c r="H65" s="26"/>
    </row>
    <row r="66" spans="1:12" s="97" customFormat="1" ht="45">
      <c r="A66" s="171">
        <f>A59+0.01</f>
        <v>2.0599999999999987</v>
      </c>
      <c r="B66" s="121" t="s">
        <v>152</v>
      </c>
      <c r="C66" s="172"/>
      <c r="D66" s="173"/>
      <c r="E66" s="574"/>
      <c r="F66" s="123"/>
    </row>
    <row r="67" spans="1:12" s="97" customFormat="1" ht="15">
      <c r="A67" s="124"/>
      <c r="B67" s="174"/>
      <c r="C67" s="174" t="s">
        <v>6</v>
      </c>
      <c r="D67" s="175">
        <v>2</v>
      </c>
      <c r="E67" s="678"/>
      <c r="F67" s="125">
        <f>E67*D67</f>
        <v>0</v>
      </c>
    </row>
    <row r="68" spans="1:12" s="156" customFormat="1" ht="15" customHeight="1">
      <c r="A68" s="163"/>
      <c r="B68" s="148"/>
      <c r="C68" s="163"/>
      <c r="D68" s="164"/>
      <c r="E68" s="641"/>
      <c r="F68" s="149"/>
    </row>
    <row r="69" spans="1:12" s="97" customFormat="1" ht="15" customHeight="1">
      <c r="A69" s="120"/>
      <c r="B69" s="23"/>
      <c r="C69" s="165"/>
      <c r="D69" s="119"/>
      <c r="E69" s="571"/>
      <c r="F69" s="16"/>
    </row>
    <row r="70" spans="1:12" s="97" customFormat="1" ht="45">
      <c r="A70" s="171">
        <f>A66+0.01</f>
        <v>2.0699999999999985</v>
      </c>
      <c r="B70" s="121" t="s">
        <v>29</v>
      </c>
      <c r="C70" s="172"/>
      <c r="D70" s="166"/>
      <c r="E70" s="642"/>
      <c r="F70" s="122"/>
    </row>
    <row r="71" spans="1:12" s="96" customFormat="1" ht="15" customHeight="1">
      <c r="A71" s="167"/>
      <c r="B71" s="168"/>
      <c r="C71" s="169" t="s">
        <v>22</v>
      </c>
      <c r="D71" s="169">
        <v>12</v>
      </c>
      <c r="E71" s="679"/>
      <c r="F71" s="170">
        <f>E71*D71</f>
        <v>0</v>
      </c>
      <c r="L71" s="97"/>
    </row>
    <row r="72" spans="1:12" s="96" customFormat="1" ht="15" customHeight="1">
      <c r="A72" s="157"/>
      <c r="B72" s="158"/>
      <c r="C72" s="159"/>
      <c r="D72" s="160"/>
      <c r="E72" s="643"/>
      <c r="F72" s="155"/>
      <c r="L72" s="97"/>
    </row>
    <row r="73" spans="1:12" s="16" customFormat="1" ht="15" customHeight="1">
      <c r="A73" s="19"/>
      <c r="B73" s="203" t="s">
        <v>21</v>
      </c>
      <c r="C73" s="203"/>
      <c r="D73" s="18"/>
      <c r="E73" s="644"/>
      <c r="F73" s="20"/>
    </row>
    <row r="74" spans="1:12" s="16" customFormat="1" ht="15" customHeight="1">
      <c r="A74" s="120"/>
      <c r="B74" s="23"/>
      <c r="C74" s="23"/>
      <c r="D74" s="18"/>
      <c r="E74" s="629"/>
      <c r="F74" s="24"/>
    </row>
    <row r="75" spans="1:12" s="16" customFormat="1" ht="30" customHeight="1">
      <c r="A75" s="32">
        <f>A70+0.01</f>
        <v>2.0799999999999983</v>
      </c>
      <c r="B75" s="142" t="s">
        <v>46</v>
      </c>
      <c r="C75" s="11"/>
      <c r="D75" s="11"/>
      <c r="E75" s="645"/>
      <c r="F75" s="144"/>
    </row>
    <row r="76" spans="1:12" s="16" customFormat="1">
      <c r="A76" s="32"/>
      <c r="B76" s="12" t="s">
        <v>67</v>
      </c>
      <c r="C76" s="11" t="s">
        <v>6</v>
      </c>
      <c r="D76" s="11">
        <v>2</v>
      </c>
      <c r="E76" s="675"/>
      <c r="F76" s="144">
        <f>D76*E76</f>
        <v>0</v>
      </c>
    </row>
    <row r="77" spans="1:12" s="16" customFormat="1">
      <c r="A77" s="33"/>
      <c r="C77" s="18"/>
      <c r="D77" s="18"/>
      <c r="E77" s="646"/>
      <c r="F77" s="146"/>
    </row>
    <row r="78" spans="1:12" s="16" customFormat="1">
      <c r="A78" s="33"/>
      <c r="C78" s="18"/>
      <c r="D78" s="18"/>
      <c r="E78" s="646"/>
      <c r="F78" s="146"/>
    </row>
    <row r="79" spans="1:12" s="2" customFormat="1">
      <c r="A79" s="179">
        <f>A75+0.01</f>
        <v>2.0899999999999981</v>
      </c>
      <c r="B79" s="210" t="s">
        <v>57</v>
      </c>
      <c r="C79" s="151"/>
      <c r="D79" s="151"/>
      <c r="E79" s="633"/>
      <c r="F79" s="151"/>
    </row>
    <row r="80" spans="1:12" s="2" customFormat="1" ht="30">
      <c r="A80" s="180"/>
      <c r="B80" s="211" t="s">
        <v>58</v>
      </c>
      <c r="C80" s="152"/>
      <c r="D80" s="152"/>
      <c r="E80" s="634"/>
      <c r="F80" s="152"/>
    </row>
    <row r="81" spans="1:8" s="2" customFormat="1" ht="45">
      <c r="A81" s="180"/>
      <c r="B81" s="211" t="s">
        <v>59</v>
      </c>
      <c r="C81" s="152"/>
      <c r="D81" s="152"/>
      <c r="E81" s="634"/>
      <c r="F81" s="152"/>
    </row>
    <row r="82" spans="1:8" s="2" customFormat="1" ht="30">
      <c r="A82" s="180"/>
      <c r="B82" s="211" t="s">
        <v>60</v>
      </c>
      <c r="C82" s="152"/>
      <c r="D82" s="152"/>
      <c r="E82" s="634"/>
      <c r="F82" s="152"/>
    </row>
    <row r="83" spans="1:8" s="2" customFormat="1" ht="30">
      <c r="A83" s="180"/>
      <c r="B83" s="211" t="s">
        <v>61</v>
      </c>
      <c r="C83" s="152"/>
      <c r="D83" s="152"/>
      <c r="E83" s="634"/>
      <c r="F83" s="152"/>
    </row>
    <row r="84" spans="1:8" s="2" customFormat="1" ht="30">
      <c r="A84" s="180"/>
      <c r="B84" s="211" t="s">
        <v>62</v>
      </c>
      <c r="C84" s="152"/>
      <c r="D84" s="152"/>
      <c r="E84" s="634"/>
      <c r="F84" s="152"/>
    </row>
    <row r="85" spans="1:8" s="2" customFormat="1" ht="30">
      <c r="A85" s="180"/>
      <c r="B85" s="211" t="s">
        <v>63</v>
      </c>
      <c r="C85" s="152"/>
      <c r="D85" s="152"/>
      <c r="E85" s="634"/>
      <c r="F85" s="152"/>
    </row>
    <row r="86" spans="1:8" s="2" customFormat="1" ht="15">
      <c r="A86" s="180"/>
      <c r="B86" s="212" t="s">
        <v>98</v>
      </c>
      <c r="C86" s="152"/>
      <c r="D86" s="152"/>
      <c r="E86" s="634"/>
      <c r="F86" s="152"/>
    </row>
    <row r="87" spans="1:8" s="2" customFormat="1" ht="45">
      <c r="A87" s="180"/>
      <c r="B87" s="213" t="s">
        <v>64</v>
      </c>
      <c r="C87" s="214" t="s">
        <v>65</v>
      </c>
      <c r="D87" s="213"/>
      <c r="E87" s="647"/>
      <c r="F87" s="152"/>
      <c r="H87" s="208"/>
    </row>
    <row r="88" spans="1:8" s="2" customFormat="1" ht="45">
      <c r="A88" s="181"/>
      <c r="B88" s="215" t="s">
        <v>153</v>
      </c>
      <c r="C88" s="215">
        <v>1</v>
      </c>
      <c r="D88" s="215"/>
      <c r="E88" s="648"/>
      <c r="F88" s="31"/>
    </row>
    <row r="89" spans="1:8" s="16" customFormat="1" ht="15">
      <c r="A89" s="124"/>
      <c r="B89" s="209"/>
      <c r="C89" s="209" t="s">
        <v>6</v>
      </c>
      <c r="D89" s="117">
        <v>1</v>
      </c>
      <c r="E89" s="676"/>
      <c r="F89" s="15">
        <f>E89*D89</f>
        <v>0</v>
      </c>
    </row>
    <row r="90" spans="1:8" s="16" customFormat="1">
      <c r="A90" s="120"/>
      <c r="C90" s="18"/>
      <c r="D90" s="145"/>
      <c r="E90" s="649"/>
    </row>
    <row r="91" spans="1:8" s="16" customFormat="1" ht="34.5" customHeight="1">
      <c r="A91" s="32">
        <f>A79+0.01</f>
        <v>2.0999999999999979</v>
      </c>
      <c r="B91" s="142" t="s">
        <v>154</v>
      </c>
      <c r="C91" s="11"/>
      <c r="D91" s="143"/>
      <c r="E91" s="650"/>
      <c r="F91" s="12"/>
    </row>
    <row r="92" spans="1:8" s="16" customFormat="1">
      <c r="A92" s="32"/>
      <c r="B92" s="12"/>
      <c r="C92" s="12" t="s">
        <v>6</v>
      </c>
      <c r="D92" s="11">
        <v>1</v>
      </c>
      <c r="E92" s="675"/>
      <c r="F92" s="13">
        <f>E92*D92</f>
        <v>0</v>
      </c>
    </row>
    <row r="93" spans="1:8" s="16" customFormat="1">
      <c r="A93" s="33"/>
      <c r="C93" s="18"/>
      <c r="D93" s="145"/>
      <c r="E93" s="649"/>
    </row>
    <row r="94" spans="1:8" s="16" customFormat="1" ht="30">
      <c r="A94" s="9">
        <f>A91+0.01</f>
        <v>2.1099999999999977</v>
      </c>
      <c r="B94" s="142" t="s">
        <v>48</v>
      </c>
      <c r="C94" s="142"/>
      <c r="D94" s="11"/>
      <c r="E94" s="645"/>
      <c r="F94" s="144"/>
    </row>
    <row r="95" spans="1:8" s="16" customFormat="1">
      <c r="A95" s="9"/>
      <c r="B95" s="12"/>
      <c r="C95" s="12" t="s">
        <v>6</v>
      </c>
      <c r="D95" s="11">
        <v>1</v>
      </c>
      <c r="E95" s="675"/>
      <c r="F95" s="13">
        <f>E95*D95</f>
        <v>0</v>
      </c>
    </row>
    <row r="96" spans="1:8" s="16" customFormat="1">
      <c r="A96" s="120"/>
      <c r="D96" s="18"/>
      <c r="E96" s="646"/>
      <c r="F96" s="146"/>
    </row>
    <row r="97" spans="1:9" s="16" customFormat="1">
      <c r="A97" s="120"/>
      <c r="D97" s="18"/>
      <c r="E97" s="646"/>
      <c r="F97" s="146"/>
    </row>
    <row r="98" spans="1:9" s="16" customFormat="1" ht="15">
      <c r="A98" s="9">
        <f>A94+0.01</f>
        <v>2.1199999999999974</v>
      </c>
      <c r="B98" s="10" t="s">
        <v>49</v>
      </c>
      <c r="C98" s="10"/>
      <c r="D98" s="11"/>
      <c r="E98" s="583"/>
      <c r="F98" s="13"/>
      <c r="G98" s="27"/>
      <c r="H98" s="26"/>
      <c r="I98" s="26"/>
    </row>
    <row r="99" spans="1:9" s="16" customFormat="1" ht="15">
      <c r="A99" s="9"/>
      <c r="B99" s="10" t="s">
        <v>50</v>
      </c>
      <c r="C99" s="10"/>
      <c r="D99" s="11"/>
      <c r="E99" s="586"/>
      <c r="F99" s="13">
        <f>SUM(F9:F95)</f>
        <v>0</v>
      </c>
      <c r="G99" s="27"/>
      <c r="H99" s="26"/>
      <c r="I99" s="26"/>
    </row>
    <row r="100" spans="1:9" s="16" customFormat="1">
      <c r="A100" s="120"/>
      <c r="B100" s="23"/>
      <c r="C100" s="23"/>
      <c r="D100" s="18"/>
      <c r="E100" s="589"/>
      <c r="F100" s="20"/>
      <c r="G100" s="27"/>
      <c r="H100" s="26"/>
      <c r="I100" s="26"/>
    </row>
    <row r="101" spans="1:9">
      <c r="A101" s="100"/>
      <c r="B101" s="101"/>
      <c r="C101" s="102"/>
      <c r="D101" s="132"/>
      <c r="E101" s="603"/>
      <c r="F101" s="103"/>
      <c r="G101" s="104"/>
      <c r="H101" s="105"/>
    </row>
    <row r="102" spans="1:9" s="16" customFormat="1" ht="15">
      <c r="A102" s="9">
        <f>A98+0.01</f>
        <v>2.1299999999999972</v>
      </c>
      <c r="B102" s="10" t="s">
        <v>255</v>
      </c>
      <c r="C102" s="10"/>
      <c r="D102" s="11"/>
      <c r="E102" s="583"/>
      <c r="F102" s="13"/>
      <c r="G102" s="27"/>
      <c r="H102" s="26"/>
      <c r="I102" s="26"/>
    </row>
    <row r="103" spans="1:9" s="16" customFormat="1" ht="15">
      <c r="A103" s="9"/>
      <c r="B103" s="10" t="s">
        <v>256</v>
      </c>
      <c r="C103" s="10"/>
      <c r="D103" s="11"/>
      <c r="E103" s="586"/>
      <c r="F103" s="13">
        <f>SUM(F9:H95)*0.02</f>
        <v>0</v>
      </c>
      <c r="G103" s="27"/>
      <c r="H103" s="26"/>
      <c r="I103" s="26"/>
    </row>
    <row r="104" spans="1:9">
      <c r="A104" s="183"/>
      <c r="B104" s="101"/>
      <c r="C104" s="102"/>
      <c r="D104" s="102"/>
      <c r="E104" s="603"/>
      <c r="F104" s="103"/>
      <c r="G104" s="104"/>
      <c r="H104" s="105"/>
    </row>
    <row r="105" spans="1:9">
      <c r="A105" s="178"/>
      <c r="B105" s="99"/>
      <c r="E105" s="605"/>
      <c r="F105" s="95"/>
      <c r="G105" s="91"/>
      <c r="H105" s="92"/>
    </row>
    <row r="106" spans="1:9" ht="16" thickBot="1">
      <c r="A106" s="178"/>
      <c r="B106" s="106" t="s">
        <v>27</v>
      </c>
      <c r="C106" s="107"/>
      <c r="D106" s="107"/>
      <c r="E106" s="606"/>
      <c r="F106" s="108">
        <f>SUM(F5:F104)</f>
        <v>0</v>
      </c>
      <c r="G106" s="109"/>
      <c r="H106" s="110"/>
    </row>
    <row r="107" spans="1:9" ht="15" thickTop="1">
      <c r="A107" s="178"/>
      <c r="B107" s="111"/>
      <c r="C107" s="112"/>
      <c r="D107" s="112"/>
      <c r="E107" s="607"/>
      <c r="F107" s="113"/>
      <c r="G107" s="114"/>
      <c r="H107" s="115"/>
    </row>
    <row r="108" spans="1:9">
      <c r="A108" s="178"/>
      <c r="E108" s="605"/>
      <c r="F108" s="95"/>
    </row>
    <row r="109" spans="1:9">
      <c r="E109" s="605"/>
      <c r="F109" s="95"/>
    </row>
    <row r="110" spans="1:9">
      <c r="E110" s="605"/>
      <c r="F110" s="95"/>
    </row>
    <row r="111" spans="1:9">
      <c r="E111" s="605"/>
      <c r="F111" s="95"/>
    </row>
    <row r="112" spans="1:9">
      <c r="E112" s="605"/>
      <c r="F112" s="95"/>
    </row>
    <row r="113" spans="5:6">
      <c r="E113" s="605"/>
      <c r="F113" s="95"/>
    </row>
    <row r="114" spans="5:6">
      <c r="E114" s="605"/>
      <c r="F114" s="95"/>
    </row>
    <row r="115" spans="5:6">
      <c r="E115" s="605"/>
      <c r="F115" s="95"/>
    </row>
    <row r="116" spans="5:6">
      <c r="E116" s="605"/>
      <c r="F116" s="95"/>
    </row>
    <row r="117" spans="5:6">
      <c r="E117" s="605"/>
      <c r="F117" s="95"/>
    </row>
    <row r="118" spans="5:6">
      <c r="E118" s="605"/>
      <c r="F118" s="95"/>
    </row>
    <row r="119" spans="5:6">
      <c r="E119" s="605"/>
      <c r="F119" s="95"/>
    </row>
    <row r="120" spans="5:6">
      <c r="E120" s="605"/>
      <c r="F120" s="95"/>
    </row>
    <row r="121" spans="5:6">
      <c r="E121" s="605"/>
      <c r="F121" s="95"/>
    </row>
    <row r="122" spans="5:6">
      <c r="E122" s="605"/>
      <c r="F122" s="95"/>
    </row>
    <row r="123" spans="5:6">
      <c r="E123" s="605"/>
      <c r="F123" s="95"/>
    </row>
    <row r="124" spans="5:6">
      <c r="E124" s="605"/>
      <c r="F124" s="95"/>
    </row>
    <row r="125" spans="5:6">
      <c r="E125" s="605"/>
      <c r="F125" s="95"/>
    </row>
    <row r="126" spans="5:6">
      <c r="E126" s="605"/>
      <c r="F126" s="95"/>
    </row>
    <row r="127" spans="5:6">
      <c r="E127" s="605"/>
      <c r="F127" s="95"/>
    </row>
    <row r="128" spans="5:6">
      <c r="E128" s="605"/>
      <c r="F128" s="95"/>
    </row>
    <row r="129" spans="5:6">
      <c r="E129" s="605"/>
      <c r="F129" s="95"/>
    </row>
    <row r="130" spans="5:6">
      <c r="E130" s="605"/>
      <c r="F130" s="95"/>
    </row>
    <row r="131" spans="5:6">
      <c r="E131" s="605"/>
      <c r="F131" s="95"/>
    </row>
    <row r="132" spans="5:6">
      <c r="E132" s="605"/>
      <c r="F132" s="95"/>
    </row>
    <row r="133" spans="5:6">
      <c r="E133" s="605"/>
      <c r="F133" s="95"/>
    </row>
    <row r="134" spans="5:6">
      <c r="E134" s="605"/>
      <c r="F134" s="95"/>
    </row>
    <row r="135" spans="5:6">
      <c r="E135" s="605"/>
      <c r="F135" s="95"/>
    </row>
    <row r="136" spans="5:6">
      <c r="E136" s="605"/>
      <c r="F136" s="95"/>
    </row>
    <row r="137" spans="5:6">
      <c r="E137" s="605"/>
      <c r="F137" s="95"/>
    </row>
    <row r="138" spans="5:6">
      <c r="E138" s="605"/>
      <c r="F138" s="95"/>
    </row>
    <row r="139" spans="5:6">
      <c r="E139" s="605"/>
      <c r="F139" s="95"/>
    </row>
    <row r="140" spans="5:6">
      <c r="E140" s="605"/>
      <c r="F140" s="95"/>
    </row>
    <row r="141" spans="5:6" ht="39" customHeight="1">
      <c r="E141" s="605"/>
      <c r="F141" s="95"/>
    </row>
    <row r="142" spans="5:6">
      <c r="E142" s="605"/>
      <c r="F142" s="95"/>
    </row>
    <row r="143" spans="5:6">
      <c r="E143" s="605"/>
      <c r="F143" s="95"/>
    </row>
    <row r="144" spans="5:6">
      <c r="E144" s="605"/>
      <c r="F144" s="95"/>
    </row>
    <row r="145" spans="5:6">
      <c r="E145" s="605"/>
      <c r="F145" s="95"/>
    </row>
    <row r="146" spans="5:6">
      <c r="E146" s="605"/>
      <c r="F146" s="95"/>
    </row>
    <row r="147" spans="5:6">
      <c r="E147" s="605"/>
      <c r="F147" s="95"/>
    </row>
    <row r="148" spans="5:6">
      <c r="E148" s="605"/>
      <c r="F148" s="95"/>
    </row>
    <row r="149" spans="5:6">
      <c r="E149" s="605"/>
      <c r="F149" s="95"/>
    </row>
    <row r="150" spans="5:6">
      <c r="E150" s="605"/>
      <c r="F150" s="95"/>
    </row>
    <row r="151" spans="5:6">
      <c r="E151" s="605"/>
      <c r="F151" s="95"/>
    </row>
    <row r="152" spans="5:6">
      <c r="E152" s="605"/>
      <c r="F152" s="95"/>
    </row>
    <row r="153" spans="5:6">
      <c r="E153" s="605"/>
      <c r="F153" s="95"/>
    </row>
    <row r="154" spans="5:6">
      <c r="E154" s="605"/>
      <c r="F154" s="95"/>
    </row>
    <row r="155" spans="5:6">
      <c r="E155" s="605"/>
      <c r="F155" s="95"/>
    </row>
    <row r="156" spans="5:6">
      <c r="E156" s="605"/>
      <c r="F156" s="95"/>
    </row>
    <row r="157" spans="5:6">
      <c r="E157" s="605"/>
      <c r="F157" s="95"/>
    </row>
    <row r="158" spans="5:6">
      <c r="E158" s="605"/>
      <c r="F158" s="95"/>
    </row>
    <row r="159" spans="5:6">
      <c r="E159" s="605"/>
      <c r="F159" s="95"/>
    </row>
    <row r="160" spans="5:6">
      <c r="E160" s="605"/>
      <c r="F160" s="95"/>
    </row>
    <row r="161" spans="5:6">
      <c r="E161" s="605"/>
      <c r="F161" s="95"/>
    </row>
    <row r="162" spans="5:6">
      <c r="E162" s="605"/>
      <c r="F162" s="95"/>
    </row>
    <row r="163" spans="5:6">
      <c r="E163" s="605"/>
      <c r="F163" s="95"/>
    </row>
    <row r="164" spans="5:6">
      <c r="E164" s="605"/>
      <c r="F164" s="95"/>
    </row>
    <row r="165" spans="5:6">
      <c r="E165" s="605"/>
      <c r="F165" s="95"/>
    </row>
    <row r="166" spans="5:6">
      <c r="E166" s="605"/>
      <c r="F166" s="95"/>
    </row>
    <row r="167" spans="5:6">
      <c r="E167" s="605"/>
      <c r="F167" s="95"/>
    </row>
    <row r="168" spans="5:6">
      <c r="E168" s="605"/>
      <c r="F168" s="95"/>
    </row>
  </sheetData>
  <sheetProtection algorithmName="SHA-512" hashValue="7TJqGEn3QgTuQgvksCIhZQLtpLZ2wVp1IL8jj4CByjrky9GdfC7PRG/aBHwTZIzkVMlG95NkBcf0OO+S68sXFw==" saltValue="QV7vzpHpr6bzfRqem6dYQQ==" spinCount="100000" sheet="1" objects="1" scenarios="1"/>
  <mergeCells count="2">
    <mergeCell ref="A4:A5"/>
    <mergeCell ref="B4:B5"/>
  </mergeCells>
  <pageMargins left="0.98425196850393704" right="0.74803149606299213" top="0.98425196850393704" bottom="0.98425196850393704" header="0.51181102362204722" footer="0.51181102362204722"/>
  <pageSetup paperSize="9" scale="61" orientation="portrait" horizontalDpi="300" verticalDpi="300" r:id="rId1"/>
  <headerFooter alignWithMargins="0">
    <oddHeader xml:space="preserve">&amp;C&amp;9REM PROJEKT d.o.o. Podvin 102, 3310 Žalec, 03 5717705, 041 938550 email: milan.rozman@siol.net
</oddHeader>
    <oddFooter>&amp;L&amp;"Times New Roman CE,Navadno"&amp;8&amp;F&amp;C&amp;A&amp;R&amp;P/&amp;N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812AA9-DFF9-4181-AE77-A24EFA349B23}">
  <dimension ref="A1:K238"/>
  <sheetViews>
    <sheetView view="pageBreakPreview" topLeftCell="A150" zoomScaleNormal="100" zoomScaleSheetLayoutView="100" workbookViewId="0">
      <selection activeCell="J168" sqref="J168"/>
    </sheetView>
  </sheetViews>
  <sheetFormatPr baseColWidth="10" defaultColWidth="8.83203125" defaultRowHeight="14"/>
  <cols>
    <col min="1" max="1" width="5.83203125" style="177" customWidth="1"/>
    <col min="2" max="2" width="55.6640625" style="76" customWidth="1"/>
    <col min="3" max="3" width="8.33203125" style="428" customWidth="1"/>
    <col min="4" max="4" width="8.33203125" style="429" customWidth="1"/>
    <col min="5" max="5" width="13.6640625" style="630" customWidth="1"/>
    <col min="6" max="6" width="13.6640625" style="550" customWidth="1"/>
    <col min="7" max="7" width="13.6640625" style="76" hidden="1" customWidth="1"/>
    <col min="8" max="8" width="13.6640625" style="93" hidden="1" customWidth="1"/>
    <col min="9" max="11" width="9.5" style="76" customWidth="1"/>
    <col min="12" max="12" width="9.1640625" style="76" customWidth="1"/>
    <col min="13" max="13" width="9.33203125" style="76" customWidth="1"/>
    <col min="14" max="253" width="9.1640625" style="76" customWidth="1"/>
    <col min="254" max="16384" width="8.83203125" style="76"/>
  </cols>
  <sheetData>
    <row r="1" spans="1:11" s="69" customFormat="1">
      <c r="A1" s="28"/>
      <c r="B1" s="3" t="str">
        <f>NASLOVNICA!B13</f>
        <v>Občina Vojnik Keršova ulica 8, 3212 Vojnik</v>
      </c>
      <c r="C1" s="412"/>
      <c r="D1" s="128"/>
      <c r="E1" s="609"/>
      <c r="F1" s="128"/>
      <c r="G1" s="70"/>
    </row>
    <row r="2" spans="1:11" s="69" customFormat="1">
      <c r="A2" s="29"/>
      <c r="B2" s="4" t="str">
        <f>NASLOVNICA!B15</f>
        <v>REKONSTRUKCIJA, ENERGETSKA SANACIJA, ODSTRANITEV IN DOZIDAVA OSNOVNE ŠOLE VOJNIK</v>
      </c>
      <c r="C2" s="412"/>
      <c r="D2" s="128"/>
      <c r="E2" s="609"/>
      <c r="F2" s="128"/>
      <c r="G2" s="70"/>
    </row>
    <row r="3" spans="1:11" s="69" customFormat="1">
      <c r="A3" s="30"/>
      <c r="B3" s="5" t="str">
        <f>NASLOVNICA!B17</f>
        <v>Št. Načrta : REM-756/2025</v>
      </c>
      <c r="C3" s="412"/>
      <c r="D3" s="128"/>
      <c r="E3" s="609"/>
      <c r="F3" s="128"/>
      <c r="G3" s="70"/>
    </row>
    <row r="4" spans="1:11">
      <c r="A4" s="556" t="s">
        <v>12</v>
      </c>
      <c r="B4" s="558" t="s">
        <v>343</v>
      </c>
      <c r="C4" s="71"/>
      <c r="D4" s="129"/>
      <c r="E4" s="561"/>
      <c r="F4" s="413"/>
      <c r="G4" s="72"/>
      <c r="H4" s="73"/>
      <c r="I4" s="74"/>
      <c r="J4" s="75"/>
    </row>
    <row r="5" spans="1:11">
      <c r="A5" s="557"/>
      <c r="B5" s="559"/>
      <c r="C5" s="77"/>
      <c r="D5" s="130"/>
      <c r="E5" s="610"/>
      <c r="F5" s="413"/>
      <c r="G5" s="75"/>
      <c r="H5" s="73"/>
      <c r="I5" s="74"/>
      <c r="J5" s="75"/>
    </row>
    <row r="6" spans="1:11" s="83" customFormat="1" ht="30">
      <c r="A6" s="176" t="s">
        <v>4</v>
      </c>
      <c r="B6" s="79" t="s">
        <v>15</v>
      </c>
      <c r="C6" s="6" t="s">
        <v>23</v>
      </c>
      <c r="D6" s="414" t="s">
        <v>3</v>
      </c>
      <c r="E6" s="563" t="s">
        <v>16</v>
      </c>
      <c r="F6" s="8" t="s">
        <v>17</v>
      </c>
      <c r="G6" s="80" t="s">
        <v>16</v>
      </c>
      <c r="H6" s="81" t="s">
        <v>17</v>
      </c>
      <c r="I6" s="82"/>
    </row>
    <row r="7" spans="1:11">
      <c r="B7" s="85"/>
      <c r="C7" s="71"/>
      <c r="D7" s="129"/>
      <c r="E7" s="611"/>
      <c r="F7" s="86"/>
      <c r="G7" s="21"/>
      <c r="H7" s="86"/>
      <c r="I7" s="87"/>
      <c r="J7" s="88"/>
      <c r="K7" s="88"/>
    </row>
    <row r="8" spans="1:11" s="422" customFormat="1" ht="13" customHeight="1">
      <c r="A8" s="415"/>
      <c r="B8" s="416" t="s">
        <v>257</v>
      </c>
      <c r="C8" s="417"/>
      <c r="D8" s="418"/>
      <c r="E8" s="612"/>
      <c r="F8" s="419"/>
      <c r="G8" s="420"/>
      <c r="H8" s="421"/>
    </row>
    <row r="9" spans="1:11" s="422" customFormat="1" ht="42">
      <c r="A9" s="415"/>
      <c r="B9" s="423" t="s">
        <v>258</v>
      </c>
      <c r="C9" s="424"/>
      <c r="D9" s="418"/>
      <c r="E9" s="612"/>
      <c r="F9" s="419"/>
      <c r="G9" s="420"/>
      <c r="H9" s="421"/>
    </row>
    <row r="10" spans="1:11" s="422" customFormat="1" ht="13" customHeight="1">
      <c r="A10" s="415"/>
      <c r="B10" s="425"/>
      <c r="C10" s="424"/>
      <c r="D10" s="418"/>
      <c r="E10" s="612"/>
      <c r="F10" s="419"/>
      <c r="G10" s="420"/>
      <c r="H10" s="421"/>
    </row>
    <row r="11" spans="1:11" s="422" customFormat="1" ht="13" customHeight="1">
      <c r="A11" s="415"/>
      <c r="B11" s="425" t="s">
        <v>259</v>
      </c>
      <c r="C11" s="424"/>
      <c r="D11" s="418"/>
      <c r="E11" s="612"/>
      <c r="F11" s="419"/>
      <c r="G11" s="420"/>
      <c r="H11" s="421"/>
    </row>
    <row r="12" spans="1:11" s="422" customFormat="1" ht="13" customHeight="1">
      <c r="A12" s="415"/>
      <c r="B12" s="425" t="s">
        <v>260</v>
      </c>
      <c r="C12" s="424"/>
      <c r="D12" s="418"/>
      <c r="E12" s="612"/>
      <c r="F12" s="419"/>
      <c r="G12" s="420"/>
      <c r="H12" s="421"/>
    </row>
    <row r="13" spans="1:11" s="422" customFormat="1" ht="13" customHeight="1">
      <c r="A13" s="415"/>
      <c r="B13" s="425" t="s">
        <v>261</v>
      </c>
      <c r="C13" s="424"/>
      <c r="D13" s="418"/>
      <c r="E13" s="612"/>
      <c r="F13" s="419"/>
      <c r="G13" s="420"/>
      <c r="H13" s="421"/>
    </row>
    <row r="14" spans="1:11" s="422" customFormat="1" ht="13" customHeight="1">
      <c r="A14" s="415"/>
      <c r="B14" s="425" t="s">
        <v>262</v>
      </c>
      <c r="C14" s="424"/>
      <c r="D14" s="418"/>
      <c r="E14" s="612"/>
      <c r="F14" s="419"/>
      <c r="G14" s="420"/>
      <c r="H14" s="421"/>
    </row>
    <row r="15" spans="1:11" s="422" customFormat="1" ht="13" customHeight="1">
      <c r="A15" s="415"/>
      <c r="B15" s="425" t="s">
        <v>263</v>
      </c>
      <c r="C15" s="424"/>
      <c r="D15" s="418"/>
      <c r="E15" s="612"/>
      <c r="F15" s="419"/>
      <c r="G15" s="420"/>
      <c r="H15" s="421"/>
    </row>
    <row r="16" spans="1:11" s="422" customFormat="1" ht="13" customHeight="1">
      <c r="A16" s="415"/>
      <c r="B16" s="426" t="s">
        <v>264</v>
      </c>
      <c r="C16" s="424"/>
      <c r="D16" s="418"/>
      <c r="E16" s="612"/>
      <c r="F16" s="419"/>
      <c r="G16" s="420"/>
      <c r="H16" s="421"/>
    </row>
    <row r="17" spans="1:8" s="422" customFormat="1" ht="13" customHeight="1">
      <c r="A17" s="415"/>
      <c r="B17" s="425" t="s">
        <v>265</v>
      </c>
      <c r="C17" s="424"/>
      <c r="D17" s="418"/>
      <c r="E17" s="612"/>
      <c r="F17" s="419"/>
      <c r="G17" s="420"/>
      <c r="H17" s="421"/>
    </row>
    <row r="18" spans="1:8" s="422" customFormat="1" ht="13" customHeight="1">
      <c r="A18" s="415"/>
      <c r="B18" s="425" t="s">
        <v>266</v>
      </c>
      <c r="C18" s="424"/>
      <c r="D18" s="418"/>
      <c r="E18" s="612"/>
      <c r="F18" s="419"/>
      <c r="G18" s="420"/>
      <c r="H18" s="421"/>
    </row>
    <row r="19" spans="1:8" s="422" customFormat="1" ht="13" customHeight="1">
      <c r="A19" s="415"/>
      <c r="B19" s="425" t="s">
        <v>267</v>
      </c>
      <c r="C19" s="424"/>
      <c r="D19" s="418"/>
      <c r="E19" s="612"/>
      <c r="F19" s="419"/>
      <c r="G19" s="420"/>
      <c r="H19" s="421"/>
    </row>
    <row r="20" spans="1:8" s="422" customFormat="1" ht="13" customHeight="1">
      <c r="A20" s="415"/>
      <c r="B20" s="425" t="s">
        <v>268</v>
      </c>
      <c r="C20" s="424"/>
      <c r="D20" s="418"/>
      <c r="E20" s="612"/>
      <c r="F20" s="419"/>
      <c r="G20" s="420"/>
      <c r="H20" s="421"/>
    </row>
    <row r="21" spans="1:8" s="422" customFormat="1" ht="13" customHeight="1">
      <c r="A21" s="415"/>
      <c r="B21" s="425" t="s">
        <v>269</v>
      </c>
      <c r="C21" s="424"/>
      <c r="D21" s="418"/>
      <c r="E21" s="612"/>
      <c r="F21" s="419"/>
      <c r="G21" s="420"/>
      <c r="H21" s="421"/>
    </row>
    <row r="22" spans="1:8" s="422" customFormat="1" ht="13" customHeight="1">
      <c r="A22" s="415"/>
      <c r="B22" s="427"/>
      <c r="C22" s="424"/>
      <c r="D22" s="418"/>
      <c r="E22" s="612"/>
      <c r="F22" s="419"/>
      <c r="G22" s="420"/>
      <c r="H22" s="421"/>
    </row>
    <row r="23" spans="1:8">
      <c r="A23" s="178"/>
      <c r="B23" s="89"/>
      <c r="E23" s="605"/>
      <c r="F23" s="95"/>
    </row>
    <row r="24" spans="1:8" ht="45">
      <c r="A24" s="411">
        <v>3.01</v>
      </c>
      <c r="B24" s="430" t="s">
        <v>270</v>
      </c>
      <c r="C24" s="431"/>
      <c r="D24" s="432"/>
      <c r="E24" s="613"/>
      <c r="F24" s="408"/>
      <c r="G24" s="88"/>
      <c r="H24" s="88"/>
    </row>
    <row r="25" spans="1:8" ht="15">
      <c r="A25" s="411"/>
      <c r="B25" s="433" t="s">
        <v>271</v>
      </c>
      <c r="C25" s="431" t="s">
        <v>6</v>
      </c>
      <c r="D25" s="432">
        <v>9</v>
      </c>
      <c r="E25" s="673"/>
      <c r="F25" s="408">
        <f>D25*E25</f>
        <v>0</v>
      </c>
      <c r="G25" s="88"/>
      <c r="H25" s="88"/>
    </row>
    <row r="26" spans="1:8" ht="15">
      <c r="A26" s="411"/>
      <c r="B26" s="433" t="s">
        <v>272</v>
      </c>
      <c r="C26" s="431" t="s">
        <v>6</v>
      </c>
      <c r="D26" s="432">
        <v>1</v>
      </c>
      <c r="E26" s="673"/>
      <c r="F26" s="408">
        <f>D26*E26</f>
        <v>0</v>
      </c>
      <c r="G26" s="88"/>
      <c r="H26" s="88"/>
    </row>
    <row r="27" spans="1:8" s="440" customFormat="1">
      <c r="A27" s="434"/>
      <c r="B27" s="435"/>
      <c r="C27" s="436"/>
      <c r="D27" s="437"/>
      <c r="E27" s="614"/>
      <c r="F27" s="438"/>
      <c r="G27" s="439"/>
      <c r="H27" s="439"/>
    </row>
    <row r="28" spans="1:8" s="440" customFormat="1">
      <c r="A28" s="434"/>
      <c r="B28" s="435"/>
      <c r="C28" s="436"/>
      <c r="D28" s="437"/>
      <c r="E28" s="614"/>
      <c r="F28" s="438"/>
    </row>
    <row r="29" spans="1:8" s="96" customFormat="1" ht="60">
      <c r="A29" s="411">
        <f>A24+0.01</f>
        <v>3.0199999999999996</v>
      </c>
      <c r="B29" s="441" t="s">
        <v>273</v>
      </c>
      <c r="C29" s="442"/>
      <c r="D29" s="443"/>
      <c r="E29" s="615"/>
      <c r="F29" s="444"/>
      <c r="G29" s="445"/>
    </row>
    <row r="30" spans="1:8" s="96" customFormat="1" ht="15">
      <c r="A30" s="9"/>
      <c r="B30" s="446" t="s">
        <v>274</v>
      </c>
      <c r="C30" s="442" t="s">
        <v>6</v>
      </c>
      <c r="D30" s="432">
        <v>6</v>
      </c>
      <c r="E30" s="680"/>
      <c r="F30" s="408">
        <f>D30*E30</f>
        <v>0</v>
      </c>
      <c r="G30" s="445"/>
    </row>
    <row r="31" spans="1:8" s="452" customFormat="1">
      <c r="A31" s="447"/>
      <c r="B31" s="448"/>
      <c r="C31" s="449"/>
      <c r="D31" s="450"/>
      <c r="E31" s="616"/>
      <c r="F31" s="451"/>
    </row>
    <row r="32" spans="1:8" s="452" customFormat="1">
      <c r="A32" s="447"/>
      <c r="B32" s="448"/>
      <c r="C32" s="449"/>
      <c r="D32" s="453"/>
      <c r="E32" s="617"/>
      <c r="F32" s="451"/>
    </row>
    <row r="33" spans="1:8" s="96" customFormat="1" ht="45">
      <c r="A33" s="411">
        <f>A29+0.01</f>
        <v>3.0299999999999994</v>
      </c>
      <c r="B33" s="441" t="s">
        <v>275</v>
      </c>
      <c r="C33" s="442"/>
      <c r="D33" s="443"/>
      <c r="E33" s="615"/>
      <c r="F33" s="444"/>
      <c r="G33" s="445"/>
    </row>
    <row r="34" spans="1:8" s="96" customFormat="1" ht="15">
      <c r="A34" s="9"/>
      <c r="B34" s="446" t="s">
        <v>276</v>
      </c>
      <c r="C34" s="442" t="s">
        <v>6</v>
      </c>
      <c r="D34" s="432">
        <v>1</v>
      </c>
      <c r="E34" s="680"/>
      <c r="F34" s="408">
        <f>D34*E34</f>
        <v>0</v>
      </c>
      <c r="G34" s="445"/>
    </row>
    <row r="35" spans="1:8" s="96" customFormat="1" ht="15">
      <c r="A35" s="9"/>
      <c r="B35" s="446" t="s">
        <v>277</v>
      </c>
      <c r="C35" s="442" t="s">
        <v>6</v>
      </c>
      <c r="D35" s="432">
        <v>1</v>
      </c>
      <c r="E35" s="680"/>
      <c r="F35" s="408">
        <f>D35*E35</f>
        <v>0</v>
      </c>
      <c r="G35" s="445"/>
    </row>
    <row r="36" spans="1:8" s="452" customFormat="1">
      <c r="A36" s="447"/>
      <c r="B36" s="448"/>
      <c r="C36" s="449"/>
      <c r="D36" s="450"/>
      <c r="E36" s="616"/>
      <c r="F36" s="451"/>
    </row>
    <row r="37" spans="1:8" s="452" customFormat="1">
      <c r="A37" s="447"/>
      <c r="B37" s="448"/>
      <c r="C37" s="449"/>
      <c r="D37" s="453"/>
      <c r="E37" s="617"/>
      <c r="F37" s="451"/>
    </row>
    <row r="38" spans="1:8" s="96" customFormat="1" ht="45">
      <c r="A38" s="411">
        <f>A33+0.01</f>
        <v>3.0399999999999991</v>
      </c>
      <c r="B38" s="441" t="s">
        <v>278</v>
      </c>
      <c r="C38" s="442"/>
      <c r="D38" s="443"/>
      <c r="E38" s="615"/>
      <c r="F38" s="444"/>
      <c r="G38" s="445"/>
    </row>
    <row r="39" spans="1:8" s="96" customFormat="1" ht="15">
      <c r="A39" s="9"/>
      <c r="B39" s="446" t="s">
        <v>279</v>
      </c>
      <c r="C39" s="442" t="s">
        <v>6</v>
      </c>
      <c r="D39" s="432">
        <v>6</v>
      </c>
      <c r="E39" s="680"/>
      <c r="F39" s="408">
        <f>D39*E39</f>
        <v>0</v>
      </c>
      <c r="G39" s="445"/>
    </row>
    <row r="40" spans="1:8" s="96" customFormat="1" ht="15">
      <c r="A40" s="9"/>
      <c r="B40" s="446" t="s">
        <v>276</v>
      </c>
      <c r="C40" s="442" t="s">
        <v>6</v>
      </c>
      <c r="D40" s="432">
        <v>6</v>
      </c>
      <c r="E40" s="680"/>
      <c r="F40" s="408">
        <f>D40*E40</f>
        <v>0</v>
      </c>
      <c r="G40" s="445"/>
    </row>
    <row r="41" spans="1:8" s="96" customFormat="1" ht="15">
      <c r="A41" s="9"/>
      <c r="B41" s="446" t="s">
        <v>277</v>
      </c>
      <c r="C41" s="442" t="s">
        <v>6</v>
      </c>
      <c r="D41" s="432">
        <v>8</v>
      </c>
      <c r="E41" s="680"/>
      <c r="F41" s="408">
        <f>D41*E41</f>
        <v>0</v>
      </c>
      <c r="G41" s="445"/>
    </row>
    <row r="42" spans="1:8" s="452" customFormat="1">
      <c r="A42" s="447"/>
      <c r="B42" s="448"/>
      <c r="C42" s="449"/>
      <c r="D42" s="450"/>
      <c r="E42" s="616"/>
      <c r="F42" s="451"/>
    </row>
    <row r="43" spans="1:8" s="452" customFormat="1">
      <c r="A43" s="447"/>
      <c r="B43" s="448"/>
      <c r="C43" s="449"/>
      <c r="D43" s="453"/>
      <c r="E43" s="617"/>
      <c r="F43" s="451"/>
    </row>
    <row r="44" spans="1:8" s="97" customFormat="1" ht="105.75" customHeight="1">
      <c r="A44" s="411">
        <f>A38+0.01</f>
        <v>3.0499999999999989</v>
      </c>
      <c r="B44" s="433" t="s">
        <v>280</v>
      </c>
      <c r="C44" s="431"/>
      <c r="D44" s="34"/>
      <c r="E44" s="581"/>
      <c r="F44" s="340"/>
      <c r="G44" s="454"/>
      <c r="H44" s="454"/>
    </row>
    <row r="45" spans="1:8" s="97" customFormat="1" ht="15">
      <c r="A45" s="9"/>
      <c r="B45" s="433" t="s">
        <v>281</v>
      </c>
      <c r="C45" s="431" t="s">
        <v>6</v>
      </c>
      <c r="D45" s="432">
        <v>2</v>
      </c>
      <c r="E45" s="673"/>
      <c r="F45" s="340">
        <f t="shared" ref="F45:F46" si="0">E45*D45</f>
        <v>0</v>
      </c>
      <c r="G45" s="454"/>
      <c r="H45" s="454"/>
    </row>
    <row r="46" spans="1:8" s="97" customFormat="1" ht="15">
      <c r="A46" s="9"/>
      <c r="B46" s="433" t="s">
        <v>282</v>
      </c>
      <c r="C46" s="431" t="s">
        <v>6</v>
      </c>
      <c r="D46" s="432">
        <v>22</v>
      </c>
      <c r="E46" s="673"/>
      <c r="F46" s="340">
        <f t="shared" si="0"/>
        <v>0</v>
      </c>
      <c r="G46" s="454"/>
      <c r="H46" s="454"/>
    </row>
    <row r="47" spans="1:8" s="461" customFormat="1">
      <c r="A47" s="455"/>
      <c r="B47" s="456"/>
      <c r="C47" s="457"/>
      <c r="D47" s="458"/>
      <c r="E47" s="618"/>
      <c r="F47" s="459"/>
      <c r="G47" s="460"/>
      <c r="H47" s="460"/>
    </row>
    <row r="48" spans="1:8" s="461" customFormat="1">
      <c r="A48" s="455"/>
      <c r="B48" s="456"/>
      <c r="C48" s="457"/>
      <c r="D48" s="458"/>
      <c r="E48" s="618"/>
      <c r="F48" s="459"/>
      <c r="G48" s="460"/>
      <c r="H48" s="460"/>
    </row>
    <row r="49" spans="1:8" s="97" customFormat="1" ht="45">
      <c r="A49" s="411">
        <f>A44+0.01</f>
        <v>3.0599999999999987</v>
      </c>
      <c r="B49" s="433" t="s">
        <v>283</v>
      </c>
      <c r="C49" s="431"/>
      <c r="D49" s="34"/>
      <c r="E49" s="581"/>
      <c r="F49" s="340"/>
      <c r="G49" s="454"/>
      <c r="H49" s="454"/>
    </row>
    <row r="50" spans="1:8" s="97" customFormat="1" ht="15">
      <c r="A50" s="9"/>
      <c r="B50" s="433" t="s">
        <v>284</v>
      </c>
      <c r="C50" s="431" t="s">
        <v>6</v>
      </c>
      <c r="D50" s="432">
        <v>2</v>
      </c>
      <c r="E50" s="673"/>
      <c r="F50" s="340">
        <f t="shared" ref="F50" si="1">E50*D50</f>
        <v>0</v>
      </c>
      <c r="G50" s="454"/>
      <c r="H50" s="454"/>
    </row>
    <row r="51" spans="1:8" s="461" customFormat="1">
      <c r="A51" s="455"/>
      <c r="B51" s="456"/>
      <c r="C51" s="457"/>
      <c r="D51" s="458"/>
      <c r="E51" s="618"/>
      <c r="F51" s="459"/>
      <c r="G51" s="460"/>
      <c r="H51" s="460"/>
    </row>
    <row r="52" spans="1:8" s="461" customFormat="1">
      <c r="A52" s="455"/>
      <c r="B52" s="456"/>
      <c r="C52" s="457"/>
      <c r="D52" s="458"/>
      <c r="E52" s="618"/>
      <c r="F52" s="459"/>
      <c r="G52" s="460"/>
      <c r="H52" s="460"/>
    </row>
    <row r="53" spans="1:8" s="97" customFormat="1" ht="45">
      <c r="A53" s="411">
        <f>A49+0.01</f>
        <v>3.0699999999999985</v>
      </c>
      <c r="B53" s="433" t="s">
        <v>285</v>
      </c>
      <c r="C53" s="431"/>
      <c r="D53" s="34"/>
      <c r="E53" s="581"/>
      <c r="F53" s="340"/>
      <c r="G53" s="454"/>
      <c r="H53" s="454"/>
    </row>
    <row r="54" spans="1:8" s="97" customFormat="1" ht="15">
      <c r="A54" s="9"/>
      <c r="B54" s="433" t="s">
        <v>286</v>
      </c>
      <c r="C54" s="431" t="s">
        <v>6</v>
      </c>
      <c r="D54" s="432">
        <v>24</v>
      </c>
      <c r="E54" s="673"/>
      <c r="F54" s="340">
        <f t="shared" ref="F54" si="2">E54*D54</f>
        <v>0</v>
      </c>
      <c r="G54" s="454"/>
      <c r="H54" s="454"/>
    </row>
    <row r="55" spans="1:8" s="461" customFormat="1">
      <c r="A55" s="455"/>
      <c r="B55" s="456"/>
      <c r="C55" s="457"/>
      <c r="D55" s="458"/>
      <c r="E55" s="618"/>
      <c r="F55" s="459"/>
      <c r="G55" s="460"/>
      <c r="H55" s="460"/>
    </row>
    <row r="56" spans="1:8" s="461" customFormat="1">
      <c r="A56" s="455"/>
      <c r="B56" s="456"/>
      <c r="C56" s="457"/>
      <c r="D56" s="458"/>
      <c r="E56" s="618"/>
      <c r="F56" s="459"/>
      <c r="G56" s="460"/>
      <c r="H56" s="460"/>
    </row>
    <row r="57" spans="1:8" s="96" customFormat="1" ht="268.5" customHeight="1">
      <c r="A57" s="411">
        <f>A53+0.01</f>
        <v>3.0799999999999983</v>
      </c>
      <c r="B57" s="462" t="s">
        <v>287</v>
      </c>
      <c r="C57" s="431"/>
      <c r="D57" s="34"/>
      <c r="E57" s="581"/>
      <c r="F57" s="463"/>
      <c r="G57" s="464"/>
    </row>
    <row r="58" spans="1:8" s="96" customFormat="1" ht="15">
      <c r="A58" s="9"/>
      <c r="B58" s="462" t="s">
        <v>288</v>
      </c>
      <c r="C58" s="442" t="s">
        <v>6</v>
      </c>
      <c r="D58" s="34">
        <v>2</v>
      </c>
      <c r="E58" s="680"/>
      <c r="F58" s="408">
        <f t="shared" ref="F58" si="3">D58*E58</f>
        <v>0</v>
      </c>
      <c r="G58" s="464"/>
    </row>
    <row r="59" spans="1:8" s="461" customFormat="1">
      <c r="A59" s="447"/>
      <c r="B59" s="465"/>
      <c r="C59" s="466"/>
      <c r="D59" s="467"/>
      <c r="E59" s="617"/>
      <c r="F59" s="467"/>
      <c r="G59" s="468"/>
    </row>
    <row r="60" spans="1:8" s="461" customFormat="1">
      <c r="A60" s="447"/>
      <c r="B60" s="465"/>
      <c r="C60" s="466"/>
      <c r="D60" s="467"/>
      <c r="E60" s="617"/>
      <c r="F60" s="467"/>
      <c r="G60" s="468"/>
    </row>
    <row r="61" spans="1:8" s="96" customFormat="1" ht="90">
      <c r="A61" s="411">
        <f>A57+0.01</f>
        <v>3.0899999999999981</v>
      </c>
      <c r="B61" s="462" t="s">
        <v>289</v>
      </c>
      <c r="C61" s="431"/>
      <c r="D61" s="34"/>
      <c r="E61" s="581"/>
      <c r="F61" s="463"/>
      <c r="G61" s="464"/>
    </row>
    <row r="62" spans="1:8" s="96" customFormat="1" ht="15">
      <c r="A62" s="9"/>
      <c r="B62" s="462" t="s">
        <v>290</v>
      </c>
      <c r="C62" s="442" t="s">
        <v>5</v>
      </c>
      <c r="D62" s="34">
        <v>4</v>
      </c>
      <c r="E62" s="680"/>
      <c r="F62" s="408">
        <f t="shared" ref="F62" si="4">D62*E62</f>
        <v>0</v>
      </c>
      <c r="G62" s="464"/>
    </row>
    <row r="63" spans="1:8" s="461" customFormat="1">
      <c r="A63" s="447"/>
      <c r="B63" s="465"/>
      <c r="C63" s="466"/>
      <c r="D63" s="467"/>
      <c r="E63" s="617"/>
      <c r="F63" s="467"/>
      <c r="G63" s="468"/>
    </row>
    <row r="64" spans="1:8" s="461" customFormat="1">
      <c r="A64" s="447"/>
      <c r="B64" s="465"/>
      <c r="C64" s="466"/>
      <c r="D64" s="467"/>
      <c r="E64" s="617"/>
      <c r="F64" s="467"/>
      <c r="G64" s="468"/>
    </row>
    <row r="65" spans="1:8" s="97" customFormat="1" ht="15">
      <c r="A65" s="411">
        <f>A61+0.01</f>
        <v>3.0999999999999979</v>
      </c>
      <c r="B65" s="433" t="s">
        <v>291</v>
      </c>
      <c r="C65" s="431"/>
      <c r="D65" s="34"/>
      <c r="E65" s="581"/>
      <c r="F65" s="340"/>
      <c r="G65" s="454"/>
      <c r="H65" s="454"/>
    </row>
    <row r="66" spans="1:8" s="97" customFormat="1" ht="15">
      <c r="A66" s="9"/>
      <c r="B66" s="433" t="s">
        <v>292</v>
      </c>
      <c r="C66" s="431" t="s">
        <v>5</v>
      </c>
      <c r="D66" s="432">
        <v>41</v>
      </c>
      <c r="E66" s="673"/>
      <c r="F66" s="340">
        <f t="shared" ref="F66" si="5">E66*D66</f>
        <v>0</v>
      </c>
      <c r="G66" s="454"/>
      <c r="H66" s="454"/>
    </row>
    <row r="67" spans="1:8" s="461" customFormat="1">
      <c r="A67" s="455"/>
      <c r="B67" s="456"/>
      <c r="C67" s="457"/>
      <c r="D67" s="458"/>
      <c r="E67" s="618"/>
      <c r="F67" s="459"/>
      <c r="G67" s="460"/>
      <c r="H67" s="460"/>
    </row>
    <row r="68" spans="1:8" s="461" customFormat="1">
      <c r="A68" s="455"/>
      <c r="B68" s="456"/>
      <c r="C68" s="457"/>
      <c r="D68" s="458"/>
      <c r="E68" s="618"/>
      <c r="F68" s="459"/>
      <c r="G68" s="460"/>
      <c r="H68" s="460"/>
    </row>
    <row r="69" spans="1:8" s="97" customFormat="1" ht="15">
      <c r="A69" s="411">
        <f>A65+0.01</f>
        <v>3.1099999999999977</v>
      </c>
      <c r="B69" s="433" t="s">
        <v>293</v>
      </c>
      <c r="C69" s="431"/>
      <c r="D69" s="34"/>
      <c r="E69" s="581"/>
      <c r="F69" s="340"/>
      <c r="G69" s="454"/>
      <c r="H69" s="454"/>
    </row>
    <row r="70" spans="1:8" s="97" customFormat="1" ht="15">
      <c r="A70" s="9"/>
      <c r="B70" s="433" t="s">
        <v>294</v>
      </c>
      <c r="C70" s="431" t="s">
        <v>5</v>
      </c>
      <c r="D70" s="432">
        <v>36</v>
      </c>
      <c r="E70" s="673"/>
      <c r="F70" s="340">
        <f t="shared" ref="F70" si="6">E70*D70</f>
        <v>0</v>
      </c>
      <c r="G70" s="454"/>
      <c r="H70" s="454"/>
    </row>
    <row r="71" spans="1:8" s="97" customFormat="1">
      <c r="A71" s="469"/>
      <c r="B71" s="470"/>
      <c r="C71" s="471"/>
      <c r="D71" s="472"/>
      <c r="E71" s="619"/>
      <c r="F71" s="473"/>
      <c r="G71" s="454"/>
      <c r="H71" s="454"/>
    </row>
    <row r="72" spans="1:8" s="97" customFormat="1">
      <c r="A72" s="469"/>
      <c r="B72" s="470"/>
      <c r="C72" s="471"/>
      <c r="D72" s="472"/>
      <c r="E72" s="619"/>
      <c r="F72" s="473"/>
      <c r="G72" s="454"/>
      <c r="H72" s="454"/>
    </row>
    <row r="73" spans="1:8" s="96" customFormat="1" ht="60">
      <c r="A73" s="411">
        <f>A69+0.01</f>
        <v>3.1199999999999974</v>
      </c>
      <c r="B73" s="462" t="s">
        <v>295</v>
      </c>
      <c r="C73" s="431"/>
      <c r="D73" s="34"/>
      <c r="E73" s="581"/>
      <c r="F73" s="463"/>
      <c r="G73" s="464"/>
    </row>
    <row r="74" spans="1:8" s="96" customFormat="1" ht="15">
      <c r="A74" s="9"/>
      <c r="B74" s="446" t="s">
        <v>296</v>
      </c>
      <c r="C74" s="442" t="s">
        <v>6</v>
      </c>
      <c r="D74" s="34">
        <v>4</v>
      </c>
      <c r="E74" s="680"/>
      <c r="F74" s="408">
        <f>D74*E74</f>
        <v>0</v>
      </c>
      <c r="G74" s="445"/>
    </row>
    <row r="75" spans="1:8" s="96" customFormat="1" ht="15">
      <c r="A75" s="9"/>
      <c r="B75" s="446" t="s">
        <v>297</v>
      </c>
      <c r="C75" s="442" t="s">
        <v>6</v>
      </c>
      <c r="D75" s="34">
        <v>10</v>
      </c>
      <c r="E75" s="680"/>
      <c r="F75" s="408">
        <f>D75*E75</f>
        <v>0</v>
      </c>
      <c r="G75" s="445"/>
    </row>
    <row r="76" spans="1:8" s="96" customFormat="1" ht="15">
      <c r="A76" s="9"/>
      <c r="B76" s="446" t="s">
        <v>298</v>
      </c>
      <c r="C76" s="442" t="s">
        <v>6</v>
      </c>
      <c r="D76" s="34">
        <v>4</v>
      </c>
      <c r="E76" s="680"/>
      <c r="F76" s="408">
        <f>D76*E76</f>
        <v>0</v>
      </c>
      <c r="G76" s="445"/>
    </row>
    <row r="77" spans="1:8" s="96" customFormat="1" ht="15">
      <c r="A77" s="9"/>
      <c r="B77" s="446" t="s">
        <v>299</v>
      </c>
      <c r="C77" s="442" t="s">
        <v>6</v>
      </c>
      <c r="D77" s="34">
        <v>2</v>
      </c>
      <c r="E77" s="680"/>
      <c r="F77" s="408">
        <f>D77*E77</f>
        <v>0</v>
      </c>
      <c r="G77" s="445"/>
    </row>
    <row r="78" spans="1:8" s="461" customFormat="1">
      <c r="A78" s="447"/>
      <c r="B78" s="465"/>
      <c r="C78" s="466"/>
      <c r="D78" s="467"/>
      <c r="E78" s="617"/>
      <c r="F78" s="467"/>
      <c r="G78" s="468"/>
    </row>
    <row r="79" spans="1:8" s="461" customFormat="1">
      <c r="A79" s="447"/>
      <c r="B79" s="465"/>
      <c r="C79" s="466"/>
      <c r="D79" s="467"/>
      <c r="E79" s="617"/>
      <c r="F79" s="467"/>
      <c r="G79" s="468"/>
    </row>
    <row r="80" spans="1:8" s="97" customFormat="1" ht="45">
      <c r="A80" s="411">
        <f>A73+0.01</f>
        <v>3.1299999999999972</v>
      </c>
      <c r="B80" s="433" t="s">
        <v>300</v>
      </c>
      <c r="C80" s="431"/>
      <c r="D80" s="34"/>
      <c r="E80" s="581"/>
      <c r="F80" s="340"/>
      <c r="G80" s="454"/>
      <c r="H80" s="454"/>
    </row>
    <row r="81" spans="1:11" s="97" customFormat="1" ht="15">
      <c r="A81" s="9"/>
      <c r="B81" s="433" t="s">
        <v>301</v>
      </c>
      <c r="C81" s="431" t="s">
        <v>5</v>
      </c>
      <c r="D81" s="432">
        <v>22</v>
      </c>
      <c r="E81" s="673"/>
      <c r="F81" s="340">
        <f t="shared" ref="F81" si="7">E81*D81</f>
        <v>0</v>
      </c>
      <c r="G81" s="454"/>
      <c r="H81" s="454"/>
    </row>
    <row r="82" spans="1:11" s="97" customFormat="1">
      <c r="A82" s="469"/>
      <c r="B82" s="470"/>
      <c r="C82" s="471"/>
      <c r="D82" s="472"/>
      <c r="E82" s="619"/>
      <c r="F82" s="473"/>
      <c r="G82" s="454"/>
      <c r="H82" s="454"/>
    </row>
    <row r="83" spans="1:11" s="461" customFormat="1">
      <c r="A83" s="455"/>
      <c r="B83" s="456"/>
      <c r="C83" s="457"/>
      <c r="D83" s="458"/>
      <c r="E83" s="618"/>
      <c r="F83" s="459"/>
      <c r="G83" s="460"/>
      <c r="H83" s="460"/>
    </row>
    <row r="84" spans="1:11" s="97" customFormat="1" ht="168.75" customHeight="1">
      <c r="A84" s="411">
        <f>A80+0.01</f>
        <v>3.139999999999997</v>
      </c>
      <c r="B84" s="433" t="s">
        <v>302</v>
      </c>
      <c r="C84" s="431"/>
      <c r="D84" s="34"/>
      <c r="E84" s="581"/>
      <c r="F84" s="340"/>
      <c r="G84" s="454"/>
      <c r="H84" s="454"/>
    </row>
    <row r="85" spans="1:11" s="97" customFormat="1" ht="15">
      <c r="A85" s="430"/>
      <c r="B85" s="433" t="s">
        <v>303</v>
      </c>
      <c r="C85" s="431" t="s">
        <v>22</v>
      </c>
      <c r="D85" s="432">
        <v>3</v>
      </c>
      <c r="E85" s="680"/>
      <c r="F85" s="340">
        <f t="shared" ref="F85:F88" si="8">D85*E85</f>
        <v>0</v>
      </c>
      <c r="G85" s="454"/>
      <c r="H85" s="454"/>
    </row>
    <row r="86" spans="1:11" s="97" customFormat="1" ht="15">
      <c r="A86" s="430"/>
      <c r="B86" s="433" t="s">
        <v>304</v>
      </c>
      <c r="C86" s="431" t="s">
        <v>22</v>
      </c>
      <c r="D86" s="432">
        <v>8</v>
      </c>
      <c r="E86" s="680"/>
      <c r="F86" s="340">
        <f t="shared" si="8"/>
        <v>0</v>
      </c>
      <c r="G86" s="454"/>
      <c r="H86" s="454"/>
    </row>
    <row r="87" spans="1:11" s="97" customFormat="1" ht="15">
      <c r="A87" s="430"/>
      <c r="B87" s="433" t="s">
        <v>305</v>
      </c>
      <c r="C87" s="431" t="s">
        <v>22</v>
      </c>
      <c r="D87" s="432">
        <v>9</v>
      </c>
      <c r="E87" s="680"/>
      <c r="F87" s="340">
        <f t="shared" si="8"/>
        <v>0</v>
      </c>
      <c r="G87" s="454"/>
      <c r="H87" s="454"/>
    </row>
    <row r="88" spans="1:11" s="97" customFormat="1" ht="15">
      <c r="A88" s="430"/>
      <c r="B88" s="433" t="s">
        <v>306</v>
      </c>
      <c r="C88" s="431" t="s">
        <v>22</v>
      </c>
      <c r="D88" s="432">
        <v>3</v>
      </c>
      <c r="E88" s="680"/>
      <c r="F88" s="340">
        <f t="shared" si="8"/>
        <v>0</v>
      </c>
      <c r="G88" s="454"/>
      <c r="H88" s="454"/>
    </row>
    <row r="89" spans="1:11" s="97" customFormat="1">
      <c r="A89" s="474"/>
      <c r="B89" s="475"/>
      <c r="C89" s="471"/>
      <c r="D89" s="472"/>
      <c r="E89" s="619"/>
      <c r="F89" s="473"/>
      <c r="G89" s="454"/>
      <c r="H89" s="454"/>
    </row>
    <row r="90" spans="1:11" s="97" customFormat="1">
      <c r="A90" s="474"/>
      <c r="B90" s="470"/>
      <c r="C90" s="476"/>
      <c r="D90" s="472"/>
      <c r="E90" s="619"/>
      <c r="F90" s="473"/>
      <c r="G90" s="477"/>
      <c r="H90" s="454"/>
      <c r="I90" s="454"/>
    </row>
    <row r="91" spans="1:11" s="97" customFormat="1" ht="30">
      <c r="A91" s="411">
        <f>A84+0.01</f>
        <v>3.1499999999999968</v>
      </c>
      <c r="B91" s="433" t="s">
        <v>307</v>
      </c>
      <c r="C91" s="431"/>
      <c r="D91" s="34"/>
      <c r="E91" s="581"/>
      <c r="F91" s="340"/>
      <c r="G91" s="454"/>
      <c r="H91" s="454"/>
    </row>
    <row r="92" spans="1:11" s="97" customFormat="1" ht="15">
      <c r="A92" s="430"/>
      <c r="B92" s="433" t="s">
        <v>303</v>
      </c>
      <c r="C92" s="431" t="s">
        <v>22</v>
      </c>
      <c r="D92" s="432">
        <v>15</v>
      </c>
      <c r="E92" s="680"/>
      <c r="F92" s="340">
        <f t="shared" ref="F92:F95" si="9">D92*E92</f>
        <v>0</v>
      </c>
      <c r="G92" s="454"/>
      <c r="H92" s="454"/>
      <c r="J92" s="2">
        <v>1.41</v>
      </c>
      <c r="K92" s="478">
        <f t="shared" ref="K92:K95" si="10">D92*J92</f>
        <v>21.15</v>
      </c>
    </row>
    <row r="93" spans="1:11" s="97" customFormat="1" ht="15">
      <c r="A93" s="430"/>
      <c r="B93" s="433" t="s">
        <v>304</v>
      </c>
      <c r="C93" s="431" t="s">
        <v>22</v>
      </c>
      <c r="D93" s="432">
        <v>70</v>
      </c>
      <c r="E93" s="680"/>
      <c r="F93" s="340">
        <f t="shared" si="9"/>
        <v>0</v>
      </c>
      <c r="G93" s="454"/>
      <c r="H93" s="454"/>
      <c r="J93" s="2">
        <v>2.02</v>
      </c>
      <c r="K93" s="478">
        <f t="shared" si="10"/>
        <v>141.4</v>
      </c>
    </row>
    <row r="94" spans="1:11" s="97" customFormat="1" ht="15">
      <c r="A94" s="430"/>
      <c r="B94" s="433" t="s">
        <v>305</v>
      </c>
      <c r="C94" s="431" t="s">
        <v>22</v>
      </c>
      <c r="D94" s="432">
        <v>30</v>
      </c>
      <c r="E94" s="680"/>
      <c r="F94" s="340">
        <f t="shared" si="9"/>
        <v>0</v>
      </c>
      <c r="G94" s="454"/>
      <c r="H94" s="454"/>
      <c r="J94" s="2">
        <v>2.56</v>
      </c>
      <c r="K94" s="478">
        <f t="shared" si="10"/>
        <v>76.8</v>
      </c>
    </row>
    <row r="95" spans="1:11" s="97" customFormat="1" ht="15">
      <c r="A95" s="430"/>
      <c r="B95" s="433" t="s">
        <v>306</v>
      </c>
      <c r="C95" s="431" t="s">
        <v>22</v>
      </c>
      <c r="D95" s="432">
        <v>31</v>
      </c>
      <c r="E95" s="680"/>
      <c r="F95" s="340">
        <f t="shared" si="9"/>
        <v>0</v>
      </c>
      <c r="G95" s="454"/>
      <c r="H95" s="454"/>
      <c r="J95" s="2">
        <v>3.18</v>
      </c>
      <c r="K95" s="478">
        <f t="shared" si="10"/>
        <v>98.58</v>
      </c>
    </row>
    <row r="96" spans="1:11" s="97" customFormat="1">
      <c r="A96" s="474"/>
      <c r="B96" s="475"/>
      <c r="C96" s="471"/>
      <c r="D96" s="472"/>
      <c r="E96" s="619"/>
      <c r="F96" s="473"/>
      <c r="G96" s="454"/>
      <c r="H96" s="454"/>
    </row>
    <row r="97" spans="1:9" s="97" customFormat="1">
      <c r="A97" s="469"/>
      <c r="B97" s="470"/>
      <c r="C97" s="476"/>
      <c r="D97" s="472"/>
      <c r="E97" s="619"/>
      <c r="F97" s="473"/>
      <c r="G97" s="477"/>
      <c r="H97" s="454"/>
      <c r="I97" s="454"/>
    </row>
    <row r="98" spans="1:9" s="97" customFormat="1" ht="15">
      <c r="A98" s="411">
        <f>A91+0.01</f>
        <v>3.1599999999999966</v>
      </c>
      <c r="B98" s="433" t="s">
        <v>308</v>
      </c>
      <c r="C98" s="431"/>
      <c r="D98" s="34"/>
      <c r="E98" s="581"/>
      <c r="F98" s="340"/>
      <c r="G98" s="454"/>
      <c r="H98" s="454"/>
    </row>
    <row r="99" spans="1:9" s="391" customFormat="1">
      <c r="A99" s="479"/>
      <c r="B99" s="480" t="s">
        <v>309</v>
      </c>
      <c r="C99" s="481"/>
      <c r="D99" s="482"/>
      <c r="E99" s="620"/>
      <c r="F99" s="483"/>
      <c r="G99" s="484"/>
      <c r="H99" s="484"/>
    </row>
    <row r="100" spans="1:9" s="391" customFormat="1">
      <c r="A100" s="479"/>
      <c r="B100" s="480" t="s">
        <v>310</v>
      </c>
      <c r="C100" s="481"/>
      <c r="D100" s="482"/>
      <c r="E100" s="620"/>
      <c r="F100" s="483"/>
      <c r="G100" s="484"/>
      <c r="H100" s="484"/>
    </row>
    <row r="101" spans="1:9" s="391" customFormat="1">
      <c r="A101" s="479"/>
      <c r="B101" s="480" t="s">
        <v>311</v>
      </c>
      <c r="C101" s="481"/>
      <c r="D101" s="482"/>
      <c r="E101" s="620"/>
      <c r="F101" s="483"/>
      <c r="G101" s="484"/>
      <c r="H101" s="484"/>
    </row>
    <row r="102" spans="1:9" s="391" customFormat="1">
      <c r="A102" s="479"/>
      <c r="B102" s="480" t="s">
        <v>312</v>
      </c>
      <c r="C102" s="481"/>
      <c r="D102" s="482"/>
      <c r="E102" s="620"/>
      <c r="F102" s="483"/>
      <c r="G102" s="484"/>
      <c r="H102" s="484"/>
    </row>
    <row r="103" spans="1:9" s="391" customFormat="1">
      <c r="A103" s="479"/>
      <c r="B103" s="480" t="s">
        <v>313</v>
      </c>
      <c r="C103" s="481"/>
      <c r="D103" s="482"/>
      <c r="E103" s="620"/>
      <c r="F103" s="483"/>
      <c r="G103" s="484"/>
      <c r="H103" s="484"/>
    </row>
    <row r="104" spans="1:9" s="391" customFormat="1">
      <c r="A104" s="479"/>
      <c r="B104" s="480" t="s">
        <v>314</v>
      </c>
      <c r="C104" s="481"/>
      <c r="D104" s="482"/>
      <c r="E104" s="620"/>
      <c r="F104" s="483"/>
      <c r="G104" s="484"/>
      <c r="H104" s="484"/>
    </row>
    <row r="105" spans="1:9" s="391" customFormat="1">
      <c r="A105" s="479"/>
      <c r="B105" s="480" t="s">
        <v>315</v>
      </c>
      <c r="C105" s="481"/>
      <c r="D105" s="482"/>
      <c r="E105" s="620"/>
      <c r="F105" s="483"/>
      <c r="G105" s="484"/>
      <c r="H105" s="484"/>
    </row>
    <row r="106" spans="1:9" s="391" customFormat="1">
      <c r="A106" s="479"/>
      <c r="B106" s="480" t="s">
        <v>316</v>
      </c>
      <c r="C106" s="481"/>
      <c r="D106" s="482"/>
      <c r="E106" s="620"/>
      <c r="F106" s="483"/>
      <c r="G106" s="484"/>
      <c r="H106" s="484"/>
    </row>
    <row r="107" spans="1:9" s="391" customFormat="1">
      <c r="A107" s="479"/>
      <c r="B107" s="480" t="s">
        <v>317</v>
      </c>
      <c r="C107" s="481"/>
      <c r="D107" s="482"/>
      <c r="E107" s="620"/>
      <c r="F107" s="483"/>
      <c r="G107" s="484"/>
      <c r="H107" s="484"/>
    </row>
    <row r="108" spans="1:9" s="391" customFormat="1">
      <c r="A108" s="485"/>
      <c r="B108" s="486" t="s">
        <v>318</v>
      </c>
      <c r="C108" s="487"/>
      <c r="D108" s="488"/>
      <c r="E108" s="621"/>
      <c r="F108" s="489"/>
      <c r="G108" s="490"/>
      <c r="H108" s="490"/>
    </row>
    <row r="109" spans="1:9">
      <c r="A109" s="411"/>
      <c r="B109" s="491"/>
      <c r="C109" s="492" t="s">
        <v>28</v>
      </c>
      <c r="D109" s="493">
        <v>3470</v>
      </c>
      <c r="E109" s="681"/>
      <c r="F109" s="340">
        <f t="shared" ref="F109" si="11">E109*D109</f>
        <v>0</v>
      </c>
      <c r="G109" s="393"/>
      <c r="H109" s="494"/>
      <c r="I109" s="495"/>
    </row>
    <row r="110" spans="1:9" s="440" customFormat="1">
      <c r="A110" s="496"/>
      <c r="B110" s="497"/>
      <c r="C110" s="498"/>
      <c r="D110" s="499"/>
      <c r="E110" s="622"/>
      <c r="F110" s="438"/>
      <c r="H110" s="500"/>
      <c r="I110" s="501"/>
    </row>
    <row r="111" spans="1:9" s="440" customFormat="1">
      <c r="A111" s="496"/>
      <c r="B111" s="497"/>
      <c r="C111" s="498"/>
      <c r="D111" s="499"/>
      <c r="E111" s="622"/>
      <c r="F111" s="438"/>
      <c r="H111" s="502"/>
      <c r="I111" s="501"/>
    </row>
    <row r="112" spans="1:9" s="391" customFormat="1">
      <c r="A112" s="503">
        <f>A98+0.01</f>
        <v>3.1699999999999964</v>
      </c>
      <c r="B112" s="504" t="s">
        <v>319</v>
      </c>
      <c r="C112" s="505"/>
      <c r="D112" s="506"/>
      <c r="E112" s="623"/>
      <c r="F112" s="507"/>
      <c r="G112" s="508"/>
      <c r="H112" s="508"/>
    </row>
    <row r="113" spans="1:9" s="391" customFormat="1">
      <c r="A113" s="509"/>
      <c r="B113" s="480" t="s">
        <v>320</v>
      </c>
      <c r="C113" s="481"/>
      <c r="D113" s="482"/>
      <c r="E113" s="620"/>
      <c r="F113" s="483"/>
      <c r="G113" s="484"/>
      <c r="H113" s="484"/>
    </row>
    <row r="114" spans="1:9" s="391" customFormat="1">
      <c r="A114" s="509"/>
      <c r="B114" s="480" t="s">
        <v>321</v>
      </c>
      <c r="C114" s="481"/>
      <c r="D114" s="482"/>
      <c r="E114" s="620"/>
      <c r="F114" s="483"/>
      <c r="G114" s="484"/>
      <c r="H114" s="484"/>
    </row>
    <row r="115" spans="1:9" s="391" customFormat="1">
      <c r="A115" s="509"/>
      <c r="B115" s="480" t="s">
        <v>322</v>
      </c>
      <c r="C115" s="481"/>
      <c r="D115" s="482"/>
      <c r="E115" s="620"/>
      <c r="F115" s="483"/>
      <c r="G115" s="484"/>
      <c r="H115" s="484"/>
    </row>
    <row r="116" spans="1:9" s="391" customFormat="1">
      <c r="A116" s="509"/>
      <c r="B116" s="480" t="s">
        <v>323</v>
      </c>
      <c r="C116" s="481"/>
      <c r="D116" s="482"/>
      <c r="E116" s="620"/>
      <c r="F116" s="483"/>
      <c r="G116" s="484"/>
      <c r="H116" s="484"/>
    </row>
    <row r="117" spans="1:9" s="391" customFormat="1">
      <c r="A117" s="509"/>
      <c r="B117" s="480" t="s">
        <v>324</v>
      </c>
      <c r="C117" s="481"/>
      <c r="D117" s="482"/>
      <c r="E117" s="620"/>
      <c r="F117" s="483"/>
      <c r="G117" s="484"/>
      <c r="H117" s="484"/>
    </row>
    <row r="118" spans="1:9" s="391" customFormat="1">
      <c r="A118" s="509"/>
      <c r="B118" s="480" t="s">
        <v>325</v>
      </c>
      <c r="C118" s="481"/>
      <c r="D118" s="482"/>
      <c r="E118" s="620"/>
      <c r="F118" s="483"/>
      <c r="G118" s="484"/>
      <c r="H118" s="484"/>
    </row>
    <row r="119" spans="1:9" s="391" customFormat="1">
      <c r="A119" s="509"/>
      <c r="B119" s="510" t="s">
        <v>326</v>
      </c>
      <c r="C119" s="481"/>
      <c r="D119" s="482"/>
      <c r="E119" s="620"/>
      <c r="F119" s="483"/>
      <c r="G119" s="484"/>
      <c r="H119" s="484"/>
    </row>
    <row r="120" spans="1:9" s="391" customFormat="1">
      <c r="A120" s="509"/>
      <c r="B120" s="511" t="s">
        <v>327</v>
      </c>
      <c r="C120" s="481"/>
      <c r="D120" s="482"/>
      <c r="E120" s="620"/>
      <c r="F120" s="483"/>
      <c r="G120" s="484"/>
      <c r="H120" s="484"/>
    </row>
    <row r="121" spans="1:9" s="391" customFormat="1">
      <c r="A121" s="509"/>
      <c r="B121" s="480" t="s">
        <v>328</v>
      </c>
      <c r="C121" s="481"/>
      <c r="D121" s="482"/>
      <c r="E121" s="620"/>
      <c r="F121" s="483"/>
      <c r="G121" s="484"/>
      <c r="H121" s="484"/>
    </row>
    <row r="122" spans="1:9" s="391" customFormat="1">
      <c r="A122" s="509"/>
      <c r="B122" s="480" t="s">
        <v>329</v>
      </c>
      <c r="C122" s="481"/>
      <c r="D122" s="482"/>
      <c r="E122" s="620"/>
      <c r="F122" s="483"/>
      <c r="G122" s="484"/>
      <c r="H122" s="484"/>
    </row>
    <row r="123" spans="1:9" s="391" customFormat="1">
      <c r="A123" s="509"/>
      <c r="B123" s="480" t="s">
        <v>330</v>
      </c>
      <c r="C123" s="481"/>
      <c r="D123" s="482"/>
      <c r="E123" s="620"/>
      <c r="F123" s="483"/>
      <c r="G123" s="484"/>
      <c r="H123" s="484"/>
    </row>
    <row r="124" spans="1:9" s="391" customFormat="1">
      <c r="A124" s="512"/>
      <c r="B124" s="486" t="s">
        <v>331</v>
      </c>
      <c r="C124" s="487"/>
      <c r="D124" s="488"/>
      <c r="E124" s="621"/>
      <c r="F124" s="489"/>
      <c r="G124" s="490"/>
      <c r="H124" s="490"/>
    </row>
    <row r="125" spans="1:9">
      <c r="A125" s="411"/>
      <c r="B125" s="491"/>
      <c r="C125" s="492" t="s">
        <v>30</v>
      </c>
      <c r="D125" s="493">
        <v>182</v>
      </c>
      <c r="E125" s="681"/>
      <c r="F125" s="340">
        <f t="shared" ref="F125" si="12">E125*D125</f>
        <v>0</v>
      </c>
      <c r="G125" s="393"/>
      <c r="H125" s="494"/>
      <c r="I125" s="495"/>
    </row>
    <row r="126" spans="1:9" s="440" customFormat="1">
      <c r="A126" s="496"/>
      <c r="B126" s="497"/>
      <c r="C126" s="498"/>
      <c r="D126" s="499"/>
      <c r="E126" s="624"/>
      <c r="F126" s="513"/>
      <c r="H126" s="502"/>
    </row>
    <row r="127" spans="1:9" s="440" customFormat="1">
      <c r="A127" s="496"/>
      <c r="B127" s="497"/>
      <c r="C127" s="498"/>
      <c r="D127" s="499"/>
      <c r="E127" s="622"/>
      <c r="F127" s="438"/>
      <c r="H127" s="500"/>
    </row>
    <row r="128" spans="1:9" s="2" customFormat="1">
      <c r="A128" s="503">
        <f>A112+0.01</f>
        <v>3.1799999999999962</v>
      </c>
      <c r="B128" s="514" t="s">
        <v>57</v>
      </c>
      <c r="C128" s="515"/>
      <c r="D128" s="219"/>
      <c r="E128" s="585"/>
      <c r="F128" s="219"/>
    </row>
    <row r="129" spans="1:8" s="2" customFormat="1" ht="30">
      <c r="A129" s="216"/>
      <c r="B129" s="516" t="s">
        <v>58</v>
      </c>
      <c r="C129" s="515"/>
      <c r="D129" s="219"/>
      <c r="E129" s="585"/>
      <c r="F129" s="219"/>
    </row>
    <row r="130" spans="1:8" s="2" customFormat="1" ht="45">
      <c r="A130" s="216"/>
      <c r="B130" s="516" t="s">
        <v>59</v>
      </c>
      <c r="C130" s="515"/>
      <c r="D130" s="219"/>
      <c r="E130" s="585"/>
      <c r="F130" s="219"/>
    </row>
    <row r="131" spans="1:8" s="2" customFormat="1" ht="30">
      <c r="A131" s="216"/>
      <c r="B131" s="516" t="s">
        <v>60</v>
      </c>
      <c r="C131" s="515"/>
      <c r="D131" s="219"/>
      <c r="E131" s="585"/>
      <c r="F131" s="219"/>
    </row>
    <row r="132" spans="1:8" s="2" customFormat="1" ht="30">
      <c r="A132" s="216"/>
      <c r="B132" s="516" t="s">
        <v>61</v>
      </c>
      <c r="C132" s="515"/>
      <c r="D132" s="219"/>
      <c r="E132" s="585"/>
      <c r="F132" s="219"/>
    </row>
    <row r="133" spans="1:8" s="2" customFormat="1" ht="30">
      <c r="A133" s="216"/>
      <c r="B133" s="517" t="s">
        <v>62</v>
      </c>
      <c r="C133" s="515"/>
      <c r="D133" s="219"/>
      <c r="E133" s="585"/>
      <c r="F133" s="219"/>
    </row>
    <row r="134" spans="1:8" s="2" customFormat="1" ht="30">
      <c r="A134" s="216"/>
      <c r="B134" s="516" t="s">
        <v>63</v>
      </c>
      <c r="C134" s="515"/>
      <c r="D134" s="219"/>
      <c r="E134" s="585"/>
      <c r="F134" s="219"/>
    </row>
    <row r="135" spans="1:8" s="2" customFormat="1" ht="45">
      <c r="A135" s="216"/>
      <c r="B135" s="518" t="s">
        <v>64</v>
      </c>
      <c r="C135" s="189" t="s">
        <v>65</v>
      </c>
      <c r="D135" s="519"/>
      <c r="E135" s="625"/>
      <c r="F135" s="219"/>
      <c r="H135" s="208"/>
    </row>
    <row r="136" spans="1:8" s="2" customFormat="1" ht="45">
      <c r="A136" s="216"/>
      <c r="B136" s="520" t="s">
        <v>332</v>
      </c>
      <c r="C136" s="189">
        <v>2</v>
      </c>
      <c r="D136" s="521"/>
      <c r="E136" s="626"/>
      <c r="F136" s="219"/>
    </row>
    <row r="137" spans="1:8" s="16" customFormat="1" ht="15">
      <c r="A137" s="124"/>
      <c r="B137" s="209" t="s">
        <v>6</v>
      </c>
      <c r="C137" s="522"/>
      <c r="D137" s="523">
        <v>1</v>
      </c>
      <c r="E137" s="676"/>
      <c r="F137" s="340">
        <f t="shared" ref="F137" si="13">E137*D137</f>
        <v>0</v>
      </c>
    </row>
    <row r="138" spans="1:8" s="16" customFormat="1">
      <c r="A138" s="120"/>
      <c r="C138" s="524"/>
      <c r="D138" s="22"/>
      <c r="E138" s="571"/>
      <c r="F138" s="525"/>
    </row>
    <row r="139" spans="1:8" s="16" customFormat="1">
      <c r="A139" s="120"/>
      <c r="C139" s="524"/>
      <c r="D139" s="22"/>
      <c r="E139" s="571"/>
      <c r="F139" s="525"/>
    </row>
    <row r="140" spans="1:8" ht="30">
      <c r="A140" s="9">
        <f>A128+0.01</f>
        <v>3.1899999999999959</v>
      </c>
      <c r="B140" s="526" t="s">
        <v>333</v>
      </c>
      <c r="C140" s="431"/>
      <c r="D140" s="432"/>
      <c r="E140" s="627"/>
      <c r="F140" s="527"/>
      <c r="H140" s="76"/>
    </row>
    <row r="141" spans="1:8">
      <c r="A141" s="528"/>
      <c r="B141" s="529"/>
      <c r="C141" s="431" t="s">
        <v>28</v>
      </c>
      <c r="D141" s="432">
        <v>1260</v>
      </c>
      <c r="E141" s="682"/>
      <c r="F141" s="340">
        <f t="shared" ref="F141" si="14">E141*D141</f>
        <v>0</v>
      </c>
      <c r="G141" s="88"/>
      <c r="H141" s="88"/>
    </row>
    <row r="142" spans="1:8" s="440" customFormat="1">
      <c r="A142" s="496"/>
      <c r="B142" s="497"/>
      <c r="C142" s="498"/>
      <c r="D142" s="499"/>
      <c r="E142" s="622"/>
      <c r="F142" s="438"/>
      <c r="H142" s="500"/>
    </row>
    <row r="143" spans="1:8" s="440" customFormat="1">
      <c r="A143" s="496"/>
      <c r="B143" s="497"/>
      <c r="C143" s="498"/>
      <c r="D143" s="499"/>
      <c r="E143" s="622"/>
      <c r="F143" s="438"/>
      <c r="H143" s="500"/>
    </row>
    <row r="144" spans="1:8" ht="15">
      <c r="A144" s="9">
        <f>A140+0.01</f>
        <v>3.1999999999999957</v>
      </c>
      <c r="B144" s="399" t="s">
        <v>334</v>
      </c>
      <c r="C144" s="492"/>
      <c r="D144" s="493"/>
      <c r="E144" s="604"/>
      <c r="F144" s="408"/>
      <c r="G144" s="395"/>
      <c r="H144" s="395"/>
    </row>
    <row r="145" spans="1:10">
      <c r="A145" s="411"/>
      <c r="B145" s="399"/>
      <c r="C145" s="492" t="s">
        <v>6</v>
      </c>
      <c r="D145" s="493">
        <v>1</v>
      </c>
      <c r="E145" s="681"/>
      <c r="F145" s="340">
        <f t="shared" ref="F145" si="15">E145*D145</f>
        <v>0</v>
      </c>
      <c r="G145" s="395"/>
      <c r="H145" s="395"/>
    </row>
    <row r="146" spans="1:10">
      <c r="A146" s="178"/>
      <c r="B146" s="99"/>
      <c r="C146" s="530"/>
      <c r="D146" s="531"/>
      <c r="E146" s="605"/>
      <c r="F146" s="98"/>
      <c r="G146" s="91"/>
      <c r="H146" s="91"/>
    </row>
    <row r="147" spans="1:10">
      <c r="A147" s="178"/>
      <c r="B147" s="99"/>
      <c r="C147" s="530"/>
      <c r="D147" s="531"/>
      <c r="E147" s="605"/>
      <c r="F147" s="98"/>
      <c r="G147" s="91"/>
      <c r="H147" s="91"/>
    </row>
    <row r="148" spans="1:10" ht="30">
      <c r="A148" s="411">
        <f>A144+0.01</f>
        <v>3.2099999999999955</v>
      </c>
      <c r="B148" s="532" t="s">
        <v>335</v>
      </c>
      <c r="C148" s="431"/>
      <c r="D148" s="432"/>
      <c r="E148" s="627"/>
      <c r="F148" s="527"/>
      <c r="G148" s="400"/>
      <c r="H148" s="533"/>
      <c r="I148" s="88"/>
      <c r="J148" s="88"/>
    </row>
    <row r="149" spans="1:10">
      <c r="A149" s="411"/>
      <c r="B149" s="462"/>
      <c r="C149" s="492" t="s">
        <v>6</v>
      </c>
      <c r="D149" s="493">
        <v>1</v>
      </c>
      <c r="E149" s="681"/>
      <c r="F149" s="340">
        <f t="shared" ref="F149" si="16">E149*D149</f>
        <v>0</v>
      </c>
      <c r="G149" s="355"/>
      <c r="H149" s="395"/>
      <c r="I149" s="88"/>
      <c r="J149" s="88"/>
    </row>
    <row r="150" spans="1:10">
      <c r="A150" s="178"/>
      <c r="B150" s="534"/>
      <c r="C150" s="535"/>
      <c r="D150" s="536"/>
      <c r="E150" s="629"/>
      <c r="F150" s="98"/>
      <c r="G150" s="537"/>
      <c r="H150" s="91"/>
      <c r="I150" s="88"/>
      <c r="J150" s="88"/>
    </row>
    <row r="151" spans="1:10">
      <c r="A151" s="178"/>
      <c r="B151" s="534"/>
      <c r="C151" s="535"/>
      <c r="D151" s="536"/>
      <c r="E151" s="629"/>
      <c r="F151" s="98"/>
      <c r="G151" s="537"/>
      <c r="H151" s="91"/>
      <c r="I151" s="88"/>
      <c r="J151" s="88"/>
    </row>
    <row r="152" spans="1:10" ht="45">
      <c r="A152" s="411">
        <f>A148+0.01</f>
        <v>3.2199999999999953</v>
      </c>
      <c r="B152" s="532" t="s">
        <v>336</v>
      </c>
      <c r="C152" s="431"/>
      <c r="D152" s="432"/>
      <c r="E152" s="627"/>
      <c r="F152" s="527"/>
      <c r="G152" s="400"/>
      <c r="H152" s="533"/>
      <c r="I152" s="88"/>
      <c r="J152" s="88"/>
    </row>
    <row r="153" spans="1:10">
      <c r="A153" s="411"/>
      <c r="B153" s="462"/>
      <c r="C153" s="492" t="s">
        <v>6</v>
      </c>
      <c r="D153" s="493">
        <v>1</v>
      </c>
      <c r="E153" s="681"/>
      <c r="F153" s="340">
        <f t="shared" ref="F153" si="17">E153*D153</f>
        <v>0</v>
      </c>
      <c r="G153" s="355"/>
      <c r="H153" s="395"/>
      <c r="I153" s="88"/>
      <c r="J153" s="88"/>
    </row>
    <row r="154" spans="1:10">
      <c r="A154" s="178"/>
      <c r="B154" s="534"/>
      <c r="C154" s="535"/>
      <c r="D154" s="536"/>
      <c r="E154" s="629"/>
      <c r="F154" s="98"/>
      <c r="G154" s="537"/>
      <c r="H154" s="91"/>
      <c r="I154" s="88"/>
      <c r="J154" s="88"/>
    </row>
    <row r="155" spans="1:10">
      <c r="A155" s="178"/>
      <c r="B155" s="534"/>
      <c r="C155" s="535"/>
      <c r="D155" s="536"/>
      <c r="E155" s="629"/>
      <c r="F155" s="98"/>
      <c r="G155" s="537"/>
      <c r="H155" s="91"/>
      <c r="I155" s="88"/>
      <c r="J155" s="88"/>
    </row>
    <row r="156" spans="1:10" ht="120">
      <c r="A156" s="411">
        <f>A152+0.01</f>
        <v>3.2299999999999951</v>
      </c>
      <c r="B156" s="532" t="s">
        <v>337</v>
      </c>
      <c r="C156" s="431"/>
      <c r="D156" s="432"/>
      <c r="E156" s="627"/>
      <c r="F156" s="527"/>
      <c r="G156" s="400"/>
      <c r="H156" s="533"/>
      <c r="I156" s="88"/>
      <c r="J156" s="88"/>
    </row>
    <row r="157" spans="1:10">
      <c r="A157" s="411"/>
      <c r="B157" s="462"/>
      <c r="C157" s="492" t="s">
        <v>6</v>
      </c>
      <c r="D157" s="493">
        <v>1</v>
      </c>
      <c r="E157" s="681"/>
      <c r="F157" s="340">
        <f t="shared" ref="F157" si="18">E157*D157</f>
        <v>0</v>
      </c>
      <c r="G157" s="355"/>
      <c r="H157" s="395"/>
      <c r="I157" s="88"/>
      <c r="J157" s="88"/>
    </row>
    <row r="158" spans="1:10">
      <c r="A158" s="178"/>
      <c r="B158" s="534"/>
      <c r="C158" s="535"/>
      <c r="D158" s="536"/>
      <c r="E158" s="629"/>
      <c r="F158" s="98"/>
      <c r="G158" s="537"/>
      <c r="H158" s="91"/>
      <c r="I158" s="88"/>
      <c r="J158" s="88"/>
    </row>
    <row r="159" spans="1:10">
      <c r="A159" s="178"/>
      <c r="B159" s="534"/>
      <c r="C159" s="535"/>
      <c r="D159" s="536"/>
      <c r="E159" s="629"/>
      <c r="F159" s="98"/>
      <c r="G159" s="537"/>
      <c r="H159" s="91"/>
      <c r="I159" s="88"/>
      <c r="J159" s="88"/>
    </row>
    <row r="160" spans="1:10" ht="60">
      <c r="A160" s="411">
        <f>A156+0.01</f>
        <v>3.2399999999999949</v>
      </c>
      <c r="B160" s="532" t="s">
        <v>338</v>
      </c>
      <c r="C160" s="431"/>
      <c r="D160" s="432"/>
      <c r="E160" s="627"/>
      <c r="F160" s="527"/>
      <c r="G160" s="400"/>
      <c r="H160" s="533"/>
      <c r="I160" s="88"/>
      <c r="J160" s="88"/>
    </row>
    <row r="161" spans="1:10">
      <c r="A161" s="411"/>
      <c r="B161" s="462"/>
      <c r="C161" s="492" t="s">
        <v>6</v>
      </c>
      <c r="D161" s="493">
        <v>1</v>
      </c>
      <c r="E161" s="681"/>
      <c r="F161" s="340">
        <f t="shared" ref="F161" si="19">E161*D161</f>
        <v>0</v>
      </c>
      <c r="G161" s="355"/>
      <c r="H161" s="395"/>
      <c r="I161" s="88"/>
      <c r="J161" s="88"/>
    </row>
    <row r="162" spans="1:10">
      <c r="A162" s="178"/>
      <c r="B162" s="534"/>
      <c r="C162" s="535"/>
      <c r="D162" s="536"/>
      <c r="E162" s="629"/>
      <c r="F162" s="98"/>
      <c r="G162" s="537"/>
      <c r="H162" s="91"/>
      <c r="I162" s="88"/>
      <c r="J162" s="88"/>
    </row>
    <row r="163" spans="1:10">
      <c r="A163" s="178"/>
      <c r="B163" s="534"/>
      <c r="C163" s="535"/>
      <c r="D163" s="536"/>
      <c r="E163" s="629"/>
      <c r="F163" s="98"/>
      <c r="G163" s="537"/>
      <c r="H163" s="91"/>
      <c r="I163" s="88"/>
      <c r="J163" s="88"/>
    </row>
    <row r="164" spans="1:10" ht="45">
      <c r="A164" s="411">
        <f>A160+0.01</f>
        <v>3.2499999999999947</v>
      </c>
      <c r="B164" s="532" t="s">
        <v>339</v>
      </c>
      <c r="C164" s="431"/>
      <c r="D164" s="432"/>
      <c r="E164" s="627"/>
      <c r="F164" s="527"/>
      <c r="G164" s="400"/>
      <c r="H164" s="533"/>
      <c r="I164" s="88"/>
      <c r="J164" s="88"/>
    </row>
    <row r="165" spans="1:10">
      <c r="A165" s="411"/>
      <c r="B165" s="462"/>
      <c r="C165" s="492" t="s">
        <v>6</v>
      </c>
      <c r="D165" s="493">
        <v>1</v>
      </c>
      <c r="E165" s="681"/>
      <c r="F165" s="340">
        <f t="shared" ref="F165" si="20">E165*D165</f>
        <v>0</v>
      </c>
      <c r="G165" s="355"/>
      <c r="H165" s="395"/>
      <c r="I165" s="88"/>
      <c r="J165" s="88"/>
    </row>
    <row r="166" spans="1:10">
      <c r="A166" s="178"/>
      <c r="B166" s="534"/>
      <c r="C166" s="535"/>
      <c r="D166" s="536"/>
      <c r="E166" s="629"/>
      <c r="F166" s="98"/>
      <c r="G166" s="537"/>
      <c r="H166" s="91"/>
      <c r="I166" s="88"/>
      <c r="J166" s="88"/>
    </row>
    <row r="167" spans="1:10">
      <c r="A167" s="178"/>
      <c r="B167" s="534"/>
      <c r="C167" s="535"/>
      <c r="D167" s="536"/>
      <c r="E167" s="629"/>
      <c r="F167" s="98"/>
      <c r="G167" s="537"/>
      <c r="H167" s="91"/>
      <c r="I167" s="88"/>
      <c r="J167" s="88"/>
    </row>
    <row r="168" spans="1:10">
      <c r="A168" s="411">
        <f>A164+0.01</f>
        <v>3.2599999999999945</v>
      </c>
      <c r="B168" s="529" t="s">
        <v>340</v>
      </c>
      <c r="C168" s="431"/>
      <c r="D168" s="432"/>
      <c r="E168" s="628"/>
      <c r="F168" s="538"/>
      <c r="G168" s="393"/>
      <c r="H168" s="539"/>
    </row>
    <row r="169" spans="1:10" ht="15">
      <c r="A169" s="411"/>
      <c r="B169" s="540" t="s">
        <v>341</v>
      </c>
      <c r="C169" s="431" t="s">
        <v>6</v>
      </c>
      <c r="D169" s="432">
        <v>2</v>
      </c>
      <c r="E169" s="681"/>
      <c r="F169" s="340">
        <f t="shared" ref="F169" si="21">E169*D169</f>
        <v>0</v>
      </c>
      <c r="G169" s="355"/>
      <c r="H169" s="395"/>
      <c r="I169" s="88"/>
      <c r="J169" s="88"/>
    </row>
    <row r="170" spans="1:10" s="440" customFormat="1">
      <c r="A170" s="496"/>
      <c r="B170" s="541"/>
      <c r="C170" s="436"/>
      <c r="D170" s="437"/>
      <c r="E170" s="622"/>
      <c r="F170" s="438"/>
      <c r="G170" s="542"/>
      <c r="H170" s="543"/>
      <c r="I170" s="439"/>
      <c r="J170" s="439"/>
    </row>
    <row r="171" spans="1:10" s="440" customFormat="1">
      <c r="A171" s="544"/>
      <c r="C171" s="498"/>
      <c r="D171" s="499"/>
      <c r="E171" s="622"/>
      <c r="F171" s="438"/>
      <c r="H171" s="545"/>
    </row>
    <row r="172" spans="1:10" ht="15">
      <c r="A172" s="411">
        <f>A168+0.01</f>
        <v>3.2699999999999942</v>
      </c>
      <c r="B172" s="399" t="s">
        <v>252</v>
      </c>
      <c r="C172" s="492"/>
      <c r="D172" s="493"/>
      <c r="E172" s="604"/>
      <c r="F172" s="408"/>
      <c r="G172" s="395"/>
      <c r="H172" s="395"/>
    </row>
    <row r="173" spans="1:10">
      <c r="A173" s="411"/>
      <c r="B173" s="399"/>
      <c r="C173" s="492"/>
      <c r="D173" s="493"/>
      <c r="E173" s="604"/>
      <c r="F173" s="408">
        <f>SUM(F5:F171)*0.02</f>
        <v>0</v>
      </c>
      <c r="G173" s="395"/>
      <c r="H173" s="395"/>
    </row>
    <row r="174" spans="1:10">
      <c r="A174" s="178"/>
      <c r="B174" s="99"/>
      <c r="E174" s="605"/>
      <c r="F174" s="95"/>
      <c r="G174" s="91"/>
      <c r="H174" s="92"/>
    </row>
    <row r="175" spans="1:10">
      <c r="A175" s="178"/>
      <c r="B175" s="99"/>
      <c r="E175" s="605"/>
      <c r="F175" s="95"/>
      <c r="G175" s="91"/>
      <c r="H175" s="92"/>
    </row>
    <row r="176" spans="1:10" ht="16" thickBot="1">
      <c r="A176" s="178"/>
      <c r="B176" s="106" t="s">
        <v>342</v>
      </c>
      <c r="C176" s="546"/>
      <c r="D176" s="547"/>
      <c r="E176" s="606"/>
      <c r="F176" s="108">
        <f>SUM(F5:F173)</f>
        <v>0</v>
      </c>
      <c r="G176" s="109"/>
      <c r="H176" s="110"/>
    </row>
    <row r="177" spans="1:8" ht="15" thickTop="1">
      <c r="A177" s="178"/>
      <c r="B177" s="111"/>
      <c r="C177" s="548"/>
      <c r="D177" s="549"/>
      <c r="E177" s="607"/>
      <c r="F177" s="113"/>
      <c r="G177" s="114"/>
      <c r="H177" s="115"/>
    </row>
    <row r="178" spans="1:8">
      <c r="A178" s="178"/>
      <c r="E178" s="605"/>
      <c r="F178" s="95"/>
    </row>
    <row r="179" spans="1:8">
      <c r="E179" s="605"/>
      <c r="F179" s="95"/>
    </row>
    <row r="180" spans="1:8">
      <c r="E180" s="605"/>
      <c r="F180" s="95"/>
    </row>
    <row r="181" spans="1:8">
      <c r="E181" s="605"/>
      <c r="F181" s="95"/>
    </row>
    <row r="182" spans="1:8">
      <c r="E182" s="605"/>
      <c r="F182" s="95"/>
    </row>
    <row r="183" spans="1:8">
      <c r="E183" s="605"/>
      <c r="F183" s="95"/>
    </row>
    <row r="184" spans="1:8">
      <c r="E184" s="605"/>
      <c r="F184" s="95"/>
    </row>
    <row r="185" spans="1:8">
      <c r="E185" s="605"/>
      <c r="F185" s="95"/>
    </row>
    <row r="186" spans="1:8">
      <c r="E186" s="605"/>
      <c r="F186" s="95"/>
    </row>
    <row r="187" spans="1:8">
      <c r="E187" s="605"/>
      <c r="F187" s="95"/>
    </row>
    <row r="188" spans="1:8">
      <c r="E188" s="605"/>
      <c r="F188" s="95"/>
    </row>
    <row r="189" spans="1:8">
      <c r="E189" s="605"/>
      <c r="F189" s="95"/>
    </row>
    <row r="190" spans="1:8">
      <c r="E190" s="605"/>
      <c r="F190" s="95"/>
    </row>
    <row r="191" spans="1:8">
      <c r="E191" s="605"/>
      <c r="F191" s="95"/>
    </row>
    <row r="192" spans="1:8">
      <c r="E192" s="605"/>
      <c r="F192" s="95"/>
    </row>
    <row r="193" spans="5:6">
      <c r="E193" s="605"/>
      <c r="F193" s="95"/>
    </row>
    <row r="194" spans="5:6">
      <c r="E194" s="605"/>
      <c r="F194" s="95"/>
    </row>
    <row r="195" spans="5:6">
      <c r="E195" s="605"/>
      <c r="F195" s="95"/>
    </row>
    <row r="196" spans="5:6">
      <c r="E196" s="605"/>
      <c r="F196" s="95"/>
    </row>
    <row r="197" spans="5:6">
      <c r="E197" s="605"/>
      <c r="F197" s="95"/>
    </row>
    <row r="198" spans="5:6">
      <c r="E198" s="605"/>
      <c r="F198" s="95"/>
    </row>
    <row r="199" spans="5:6">
      <c r="E199" s="605"/>
      <c r="F199" s="95"/>
    </row>
    <row r="200" spans="5:6">
      <c r="E200" s="605"/>
      <c r="F200" s="95"/>
    </row>
    <row r="201" spans="5:6">
      <c r="E201" s="605"/>
      <c r="F201" s="95"/>
    </row>
    <row r="202" spans="5:6">
      <c r="E202" s="605"/>
      <c r="F202" s="95"/>
    </row>
    <row r="203" spans="5:6">
      <c r="E203" s="605"/>
      <c r="F203" s="95"/>
    </row>
    <row r="204" spans="5:6">
      <c r="E204" s="605"/>
      <c r="F204" s="95"/>
    </row>
    <row r="205" spans="5:6">
      <c r="E205" s="605"/>
      <c r="F205" s="95"/>
    </row>
    <row r="206" spans="5:6">
      <c r="E206" s="605"/>
      <c r="F206" s="95"/>
    </row>
    <row r="207" spans="5:6">
      <c r="E207" s="605"/>
      <c r="F207" s="95"/>
    </row>
    <row r="208" spans="5:6">
      <c r="E208" s="605"/>
      <c r="F208" s="95"/>
    </row>
    <row r="209" spans="5:6">
      <c r="E209" s="605"/>
      <c r="F209" s="95"/>
    </row>
    <row r="210" spans="5:6">
      <c r="E210" s="605"/>
      <c r="F210" s="95"/>
    </row>
    <row r="211" spans="5:6">
      <c r="E211" s="605"/>
      <c r="F211" s="95"/>
    </row>
    <row r="212" spans="5:6">
      <c r="E212" s="605"/>
      <c r="F212" s="95"/>
    </row>
    <row r="213" spans="5:6">
      <c r="E213" s="605"/>
      <c r="F213" s="95"/>
    </row>
    <row r="214" spans="5:6">
      <c r="E214" s="605"/>
      <c r="F214" s="95"/>
    </row>
    <row r="215" spans="5:6">
      <c r="E215" s="605"/>
      <c r="F215" s="95"/>
    </row>
    <row r="216" spans="5:6">
      <c r="E216" s="605"/>
      <c r="F216" s="95"/>
    </row>
    <row r="217" spans="5:6">
      <c r="E217" s="605"/>
      <c r="F217" s="95"/>
    </row>
    <row r="218" spans="5:6">
      <c r="E218" s="605"/>
      <c r="F218" s="95"/>
    </row>
    <row r="219" spans="5:6">
      <c r="E219" s="605"/>
      <c r="F219" s="95"/>
    </row>
    <row r="220" spans="5:6">
      <c r="E220" s="605"/>
      <c r="F220" s="95"/>
    </row>
    <row r="221" spans="5:6">
      <c r="E221" s="605"/>
      <c r="F221" s="95"/>
    </row>
    <row r="222" spans="5:6">
      <c r="E222" s="605"/>
      <c r="F222" s="95"/>
    </row>
    <row r="223" spans="5:6">
      <c r="E223" s="605"/>
      <c r="F223" s="95"/>
    </row>
    <row r="224" spans="5:6">
      <c r="E224" s="605"/>
      <c r="F224" s="95"/>
    </row>
    <row r="225" spans="5:6">
      <c r="E225" s="605"/>
      <c r="F225" s="95"/>
    </row>
    <row r="226" spans="5:6">
      <c r="E226" s="605"/>
      <c r="F226" s="95"/>
    </row>
    <row r="227" spans="5:6">
      <c r="E227" s="605"/>
      <c r="F227" s="95"/>
    </row>
    <row r="228" spans="5:6">
      <c r="E228" s="605"/>
      <c r="F228" s="95"/>
    </row>
    <row r="229" spans="5:6">
      <c r="E229" s="605"/>
      <c r="F229" s="95"/>
    </row>
    <row r="230" spans="5:6">
      <c r="E230" s="605"/>
      <c r="F230" s="95"/>
    </row>
    <row r="231" spans="5:6">
      <c r="E231" s="605"/>
      <c r="F231" s="95"/>
    </row>
    <row r="232" spans="5:6">
      <c r="E232" s="605"/>
      <c r="F232" s="95"/>
    </row>
    <row r="233" spans="5:6">
      <c r="E233" s="605"/>
      <c r="F233" s="95"/>
    </row>
    <row r="234" spans="5:6">
      <c r="E234" s="605"/>
      <c r="F234" s="95"/>
    </row>
    <row r="235" spans="5:6">
      <c r="E235" s="605"/>
      <c r="F235" s="95"/>
    </row>
    <row r="236" spans="5:6">
      <c r="E236" s="605"/>
      <c r="F236" s="95"/>
    </row>
    <row r="237" spans="5:6">
      <c r="E237" s="605"/>
      <c r="F237" s="95"/>
    </row>
    <row r="238" spans="5:6">
      <c r="E238" s="605"/>
      <c r="F238" s="95"/>
    </row>
  </sheetData>
  <sheetProtection algorithmName="SHA-512" hashValue="tW8stm1Q5L+MF67mFlwkJ0xbpXx27j79ygdmp+MTqnMMAMObdKfZ0c8i5JmzzgMcO1sbtxi0SHbHc644sH/8dA==" saltValue="myqZeJVQpsNeioVEYQ94Zg==" spinCount="100000" sheet="1" objects="1" scenarios="1"/>
  <mergeCells count="2">
    <mergeCell ref="A4:A5"/>
    <mergeCell ref="B4:B5"/>
  </mergeCells>
  <pageMargins left="0.98425196850393704" right="0.74803149606299213" top="0.98425196850393704" bottom="0.98425196850393704" header="0.51181102362204722" footer="0.51181102362204722"/>
  <pageSetup paperSize="9" scale="73" orientation="portrait" horizontalDpi="300" verticalDpi="300" r:id="rId1"/>
  <headerFooter alignWithMargins="0">
    <oddHeader xml:space="preserve">&amp;C&amp;9REM PROJEKT d.o.o. Podvin 102, 3310 Žalec, 03 5717705, 041 938550 email: milan.rozman@siol.net
</oddHeader>
    <oddFooter>&amp;L&amp;"Times New Roman CE,Navadno"&amp;8&amp;F&amp;C&amp;A&amp;R&amp;P/&amp;N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A557B6-C2BB-4203-901D-DB2D24D0F458}">
  <dimension ref="A1:K286"/>
  <sheetViews>
    <sheetView tabSelected="1" view="pageBreakPreview" topLeftCell="A182" zoomScaleNormal="100" zoomScaleSheetLayoutView="80" workbookViewId="0">
      <selection activeCell="D209" sqref="D209:E209"/>
    </sheetView>
  </sheetViews>
  <sheetFormatPr baseColWidth="10" defaultColWidth="8.83203125" defaultRowHeight="14.25" customHeight="1"/>
  <cols>
    <col min="1" max="1" width="4.5" style="177" customWidth="1"/>
    <col min="2" max="2" width="55.5" style="76" customWidth="1"/>
    <col min="3" max="3" width="6.5" style="71" customWidth="1"/>
    <col min="4" max="4" width="8.5" style="71" customWidth="1"/>
    <col min="5" max="5" width="13.5" style="608" customWidth="1"/>
    <col min="6" max="6" width="13.5" style="93" customWidth="1"/>
    <col min="7" max="7" width="13.6640625" style="76" hidden="1" customWidth="1"/>
    <col min="8" max="8" width="13.6640625" style="93" hidden="1" customWidth="1"/>
    <col min="9" max="11" width="9.5" style="76" customWidth="1"/>
    <col min="12" max="12" width="9.1640625" style="76" customWidth="1"/>
    <col min="13" max="13" width="9.33203125" style="76" customWidth="1"/>
    <col min="14" max="253" width="9.1640625" style="76" customWidth="1"/>
    <col min="254" max="16384" width="8.83203125" style="76"/>
  </cols>
  <sheetData>
    <row r="1" spans="1:11" s="253" customFormat="1" ht="14.25" customHeight="1">
      <c r="A1" s="250"/>
      <c r="B1" s="3" t="str">
        <f>NASLOVNICA!B13</f>
        <v>Občina Vojnik Keršova ulica 8, 3212 Vojnik</v>
      </c>
      <c r="C1" s="251"/>
      <c r="D1" s="252"/>
      <c r="E1" s="560"/>
      <c r="G1" s="254"/>
    </row>
    <row r="2" spans="1:11" s="253" customFormat="1" ht="14">
      <c r="A2" s="255"/>
      <c r="B2" s="4" t="str">
        <f>NASLOVNICA!B15</f>
        <v>REKONSTRUKCIJA, ENERGETSKA SANACIJA, ODSTRANITEV IN DOZIDAVA OSNOVNE ŠOLE VOJNIK</v>
      </c>
      <c r="C2" s="251"/>
      <c r="D2" s="252"/>
      <c r="E2" s="560"/>
      <c r="G2" s="254"/>
    </row>
    <row r="3" spans="1:11" s="253" customFormat="1" ht="14.25" customHeight="1">
      <c r="A3" s="256"/>
      <c r="B3" s="5" t="str">
        <f>NASLOVNICA!B17</f>
        <v>Št. Načrta : REM-756/2025</v>
      </c>
      <c r="C3" s="251"/>
      <c r="D3" s="252"/>
      <c r="E3" s="560"/>
      <c r="G3" s="254"/>
    </row>
    <row r="4" spans="1:11" ht="14">
      <c r="A4" s="556" t="s">
        <v>25</v>
      </c>
      <c r="B4" s="558" t="s">
        <v>254</v>
      </c>
      <c r="E4" s="561"/>
      <c r="F4" s="73"/>
      <c r="G4" s="72"/>
      <c r="H4" s="73"/>
      <c r="I4" s="74"/>
      <c r="J4" s="75"/>
    </row>
    <row r="5" spans="1:11" ht="14">
      <c r="A5" s="557"/>
      <c r="B5" s="559"/>
      <c r="C5" s="77"/>
      <c r="D5" s="77"/>
      <c r="E5" s="562"/>
      <c r="F5" s="73"/>
      <c r="G5" s="75"/>
      <c r="H5" s="73"/>
      <c r="I5" s="74"/>
      <c r="J5" s="75"/>
    </row>
    <row r="6" spans="1:11" s="83" customFormat="1" ht="30">
      <c r="A6" s="176" t="s">
        <v>4</v>
      </c>
      <c r="B6" s="79" t="s">
        <v>15</v>
      </c>
      <c r="C6" s="6" t="s">
        <v>23</v>
      </c>
      <c r="D6" s="7" t="s">
        <v>3</v>
      </c>
      <c r="E6" s="563" t="s">
        <v>16</v>
      </c>
      <c r="F6" s="8" t="s">
        <v>17</v>
      </c>
      <c r="G6" s="80" t="s">
        <v>16</v>
      </c>
      <c r="H6" s="81" t="s">
        <v>17</v>
      </c>
      <c r="I6" s="82"/>
    </row>
    <row r="7" spans="1:11" ht="14.25" customHeight="1">
      <c r="B7" s="85"/>
      <c r="E7" s="564"/>
      <c r="F7" s="86"/>
      <c r="G7" s="21"/>
      <c r="H7" s="86"/>
      <c r="I7" s="87"/>
      <c r="J7" s="88"/>
      <c r="K7" s="88"/>
    </row>
    <row r="8" spans="1:11" s="263" customFormat="1" ht="14.25" customHeight="1">
      <c r="A8" s="257"/>
      <c r="B8" s="258" t="s">
        <v>157</v>
      </c>
      <c r="C8" s="259"/>
      <c r="D8" s="259"/>
      <c r="E8" s="565"/>
      <c r="F8" s="260"/>
      <c r="G8" s="260"/>
      <c r="H8" s="261"/>
      <c r="I8" s="262"/>
    </row>
    <row r="9" spans="1:11" s="16" customFormat="1" ht="14.25" customHeight="1">
      <c r="A9" s="264"/>
      <c r="B9" s="264"/>
      <c r="C9" s="265"/>
      <c r="D9" s="266"/>
      <c r="E9" s="566"/>
      <c r="F9" s="267"/>
      <c r="G9" s="268"/>
      <c r="H9" s="2"/>
      <c r="I9" s="27"/>
    </row>
    <row r="10" spans="1:11" s="16" customFormat="1" ht="15">
      <c r="A10" s="269">
        <v>4.01</v>
      </c>
      <c r="B10" s="121" t="s">
        <v>158</v>
      </c>
      <c r="C10" s="270"/>
      <c r="D10" s="271"/>
      <c r="E10" s="567"/>
      <c r="F10" s="272"/>
      <c r="G10" s="273"/>
      <c r="H10" s="274"/>
      <c r="I10" s="26"/>
      <c r="J10" s="26"/>
    </row>
    <row r="11" spans="1:11" s="16" customFormat="1" ht="30">
      <c r="A11" s="275"/>
      <c r="B11" s="276" t="s">
        <v>159</v>
      </c>
      <c r="C11" s="277"/>
      <c r="D11" s="278"/>
      <c r="E11" s="568"/>
      <c r="F11" s="280"/>
      <c r="G11" s="281"/>
      <c r="H11" s="274"/>
      <c r="I11" s="26"/>
      <c r="J11" s="26"/>
    </row>
    <row r="12" spans="1:11" s="289" customFormat="1" ht="15">
      <c r="A12" s="275"/>
      <c r="B12" s="282" t="s">
        <v>160</v>
      </c>
      <c r="C12" s="283"/>
      <c r="D12" s="284"/>
      <c r="E12" s="569"/>
      <c r="F12" s="285"/>
      <c r="G12" s="286"/>
      <c r="H12" s="287"/>
      <c r="I12" s="288"/>
      <c r="J12" s="288"/>
    </row>
    <row r="13" spans="1:11" s="289" customFormat="1" ht="28" customHeight="1">
      <c r="A13" s="275"/>
      <c r="B13" s="276" t="s">
        <v>161</v>
      </c>
      <c r="C13" s="283"/>
      <c r="D13" s="284"/>
      <c r="E13" s="569"/>
      <c r="F13" s="285"/>
      <c r="G13" s="286"/>
      <c r="H13" s="287"/>
      <c r="I13" s="288"/>
      <c r="J13" s="288"/>
    </row>
    <row r="14" spans="1:11" s="16" customFormat="1" ht="15">
      <c r="A14" s="275"/>
      <c r="B14" s="276" t="s">
        <v>162</v>
      </c>
      <c r="C14" s="277"/>
      <c r="D14" s="278"/>
      <c r="E14" s="568"/>
      <c r="F14" s="280"/>
      <c r="G14" s="281"/>
      <c r="H14" s="274"/>
      <c r="I14" s="26"/>
      <c r="J14" s="26"/>
    </row>
    <row r="15" spans="1:11" s="16" customFormat="1" ht="30">
      <c r="A15" s="275"/>
      <c r="B15" s="276" t="s">
        <v>163</v>
      </c>
      <c r="C15" s="277"/>
      <c r="D15" s="278"/>
      <c r="E15" s="568"/>
      <c r="F15" s="280"/>
      <c r="G15" s="281"/>
      <c r="H15" s="274"/>
      <c r="I15" s="26"/>
      <c r="J15" s="26"/>
    </row>
    <row r="16" spans="1:11" s="16" customFormat="1" ht="14.25" customHeight="1">
      <c r="A16" s="275"/>
      <c r="B16" s="276" t="s">
        <v>164</v>
      </c>
      <c r="C16" s="277"/>
      <c r="D16" s="278"/>
      <c r="E16" s="568"/>
      <c r="F16" s="280"/>
      <c r="G16" s="281"/>
      <c r="H16" s="274"/>
      <c r="I16" s="26"/>
      <c r="J16" s="26"/>
    </row>
    <row r="17" spans="1:10" s="16" customFormat="1" ht="14.25" customHeight="1">
      <c r="A17" s="275"/>
      <c r="B17" s="276" t="s">
        <v>165</v>
      </c>
      <c r="C17" s="290"/>
      <c r="D17" s="278"/>
      <c r="E17" s="568"/>
      <c r="F17" s="280"/>
      <c r="G17" s="281"/>
      <c r="H17" s="274"/>
      <c r="I17" s="26"/>
      <c r="J17" s="26"/>
    </row>
    <row r="18" spans="1:10" s="16" customFormat="1" ht="30">
      <c r="A18" s="275"/>
      <c r="B18" s="276" t="s">
        <v>166</v>
      </c>
      <c r="C18" s="277"/>
      <c r="D18" s="278"/>
      <c r="E18" s="568"/>
      <c r="F18" s="280"/>
      <c r="G18" s="281"/>
      <c r="H18" s="274"/>
      <c r="I18" s="26"/>
      <c r="J18" s="26"/>
    </row>
    <row r="19" spans="1:10" s="16" customFormat="1" ht="14.25" customHeight="1">
      <c r="A19" s="275"/>
      <c r="B19" s="276" t="s">
        <v>167</v>
      </c>
      <c r="C19" s="277"/>
      <c r="D19" s="278"/>
      <c r="E19" s="568"/>
      <c r="F19" s="280"/>
      <c r="G19" s="281"/>
      <c r="H19" s="274"/>
      <c r="I19" s="26"/>
      <c r="J19" s="26"/>
    </row>
    <row r="20" spans="1:10" s="16" customFormat="1" ht="14">
      <c r="A20" s="9"/>
      <c r="B20" s="10"/>
      <c r="C20" s="291" t="s">
        <v>168</v>
      </c>
      <c r="D20" s="292">
        <v>9</v>
      </c>
      <c r="E20" s="683"/>
      <c r="F20" s="15">
        <f>E20*D20</f>
        <v>0</v>
      </c>
      <c r="G20" s="13"/>
      <c r="H20" s="27"/>
      <c r="I20" s="26"/>
      <c r="J20" s="26"/>
    </row>
    <row r="21" spans="1:10" s="16" customFormat="1" ht="14.25" customHeight="1">
      <c r="A21" s="120"/>
      <c r="B21" s="23"/>
      <c r="C21" s="293"/>
      <c r="D21" s="294"/>
      <c r="E21" s="571"/>
      <c r="F21" s="24"/>
      <c r="G21" s="20"/>
      <c r="H21" s="27"/>
      <c r="I21" s="26"/>
      <c r="J21" s="26"/>
    </row>
    <row r="22" spans="1:10" s="16" customFormat="1" ht="14.25" customHeight="1">
      <c r="A22" s="120"/>
      <c r="B22" s="23"/>
      <c r="C22" s="293"/>
      <c r="D22" s="294"/>
      <c r="E22" s="571"/>
      <c r="F22" s="24"/>
      <c r="G22" s="20"/>
      <c r="H22" s="27"/>
      <c r="I22" s="26"/>
      <c r="J22" s="26"/>
    </row>
    <row r="23" spans="1:10" s="16" customFormat="1" ht="16.5" customHeight="1">
      <c r="A23" s="269">
        <f>A10+0.01</f>
        <v>4.0199999999999996</v>
      </c>
      <c r="B23" s="121" t="s">
        <v>158</v>
      </c>
      <c r="C23" s="270"/>
      <c r="D23" s="271"/>
      <c r="E23" s="567"/>
      <c r="F23" s="272"/>
      <c r="G23" s="273"/>
      <c r="H23" s="274"/>
      <c r="I23" s="26"/>
      <c r="J23" s="26"/>
    </row>
    <row r="24" spans="1:10" s="16" customFormat="1" ht="30">
      <c r="A24" s="275"/>
      <c r="B24" s="276" t="s">
        <v>169</v>
      </c>
      <c r="C24" s="277"/>
      <c r="D24" s="278"/>
      <c r="E24" s="568"/>
      <c r="F24" s="280"/>
      <c r="G24" s="281"/>
      <c r="H24" s="274"/>
      <c r="I24" s="26"/>
      <c r="J24" s="26"/>
    </row>
    <row r="25" spans="1:10" s="289" customFormat="1" ht="15">
      <c r="A25" s="275"/>
      <c r="B25" s="282" t="s">
        <v>160</v>
      </c>
      <c r="C25" s="283"/>
      <c r="D25" s="284"/>
      <c r="E25" s="569"/>
      <c r="F25" s="285"/>
      <c r="G25" s="286"/>
      <c r="H25" s="287"/>
      <c r="I25" s="288"/>
      <c r="J25" s="288"/>
    </row>
    <row r="26" spans="1:10" s="289" customFormat="1" ht="33" customHeight="1">
      <c r="A26" s="275"/>
      <c r="B26" s="276" t="s">
        <v>161</v>
      </c>
      <c r="C26" s="283"/>
      <c r="D26" s="284"/>
      <c r="E26" s="569"/>
      <c r="F26" s="285"/>
      <c r="G26" s="286"/>
      <c r="H26" s="287"/>
      <c r="I26" s="288"/>
      <c r="J26" s="288"/>
    </row>
    <row r="27" spans="1:10" s="16" customFormat="1" ht="16.5" customHeight="1">
      <c r="A27" s="275"/>
      <c r="B27" s="276" t="s">
        <v>162</v>
      </c>
      <c r="C27" s="277"/>
      <c r="D27" s="278"/>
      <c r="E27" s="568"/>
      <c r="F27" s="280"/>
      <c r="G27" s="281"/>
      <c r="H27" s="274"/>
      <c r="I27" s="26"/>
      <c r="J27" s="26"/>
    </row>
    <row r="28" spans="1:10" s="16" customFormat="1" ht="30">
      <c r="A28" s="275"/>
      <c r="B28" s="276" t="s">
        <v>170</v>
      </c>
      <c r="C28" s="277"/>
      <c r="D28" s="278"/>
      <c r="E28" s="568"/>
      <c r="F28" s="280"/>
      <c r="G28" s="281"/>
      <c r="H28" s="274"/>
      <c r="I28" s="26"/>
      <c r="J28" s="26"/>
    </row>
    <row r="29" spans="1:10" s="16" customFormat="1" ht="15">
      <c r="A29" s="275"/>
      <c r="B29" s="276" t="s">
        <v>164</v>
      </c>
      <c r="C29" s="277"/>
      <c r="D29" s="278"/>
      <c r="E29" s="568"/>
      <c r="F29" s="280"/>
      <c r="G29" s="281"/>
      <c r="H29" s="274"/>
      <c r="I29" s="26"/>
      <c r="J29" s="26"/>
    </row>
    <row r="30" spans="1:10" s="16" customFormat="1" ht="16.5" customHeight="1">
      <c r="A30" s="275"/>
      <c r="B30" s="276" t="s">
        <v>165</v>
      </c>
      <c r="C30" s="290"/>
      <c r="D30" s="278"/>
      <c r="E30" s="568"/>
      <c r="F30" s="280"/>
      <c r="G30" s="281"/>
      <c r="H30" s="274"/>
      <c r="I30" s="26"/>
      <c r="J30" s="26"/>
    </row>
    <row r="31" spans="1:10" s="16" customFormat="1" ht="30">
      <c r="A31" s="275"/>
      <c r="B31" s="276" t="s">
        <v>166</v>
      </c>
      <c r="C31" s="277"/>
      <c r="D31" s="278"/>
      <c r="E31" s="568"/>
      <c r="F31" s="280"/>
      <c r="G31" s="281"/>
      <c r="H31" s="274"/>
      <c r="I31" s="26"/>
      <c r="J31" s="26"/>
    </row>
    <row r="32" spans="1:10" s="16" customFormat="1" ht="15">
      <c r="A32" s="275"/>
      <c r="B32" s="276" t="s">
        <v>167</v>
      </c>
      <c r="C32" s="277"/>
      <c r="D32" s="278"/>
      <c r="E32" s="568"/>
      <c r="F32" s="280"/>
      <c r="G32" s="281"/>
      <c r="H32" s="274"/>
      <c r="I32" s="26"/>
      <c r="J32" s="26"/>
    </row>
    <row r="33" spans="1:10" s="16" customFormat="1" ht="14">
      <c r="A33" s="9"/>
      <c r="B33" s="10"/>
      <c r="C33" s="291" t="s">
        <v>168</v>
      </c>
      <c r="D33" s="292">
        <v>1</v>
      </c>
      <c r="E33" s="683"/>
      <c r="F33" s="15">
        <f>E33*D33</f>
        <v>0</v>
      </c>
      <c r="G33" s="13"/>
      <c r="H33" s="27"/>
      <c r="I33" s="26"/>
      <c r="J33" s="26"/>
    </row>
    <row r="34" spans="1:10" s="16" customFormat="1" ht="14">
      <c r="A34" s="120"/>
      <c r="B34" s="23"/>
      <c r="C34" s="293"/>
      <c r="D34" s="294"/>
      <c r="E34" s="571"/>
      <c r="F34" s="295"/>
      <c r="G34" s="20"/>
      <c r="H34" s="27"/>
      <c r="I34" s="26"/>
      <c r="J34" s="26"/>
    </row>
    <row r="35" spans="1:10" s="16" customFormat="1" ht="14">
      <c r="A35" s="120"/>
      <c r="B35" s="23"/>
      <c r="C35" s="293"/>
      <c r="D35" s="294"/>
      <c r="E35" s="571"/>
      <c r="F35" s="295"/>
      <c r="G35" s="20"/>
      <c r="H35" s="27"/>
      <c r="I35" s="26"/>
      <c r="J35" s="26"/>
    </row>
    <row r="36" spans="1:10" s="16" customFormat="1" ht="60">
      <c r="A36" s="269">
        <f>A23+0.01</f>
        <v>4.0299999999999994</v>
      </c>
      <c r="B36" s="296" t="s">
        <v>171</v>
      </c>
      <c r="C36" s="270"/>
      <c r="D36" s="271"/>
      <c r="E36" s="567"/>
      <c r="F36" s="272"/>
      <c r="G36" s="273"/>
      <c r="H36" s="274"/>
      <c r="I36" s="26"/>
      <c r="J36" s="26"/>
    </row>
    <row r="37" spans="1:10" s="16" customFormat="1" ht="16.5" customHeight="1">
      <c r="A37" s="275"/>
      <c r="B37" s="297" t="s">
        <v>172</v>
      </c>
      <c r="C37" s="277"/>
      <c r="D37" s="278"/>
      <c r="E37" s="568"/>
      <c r="F37" s="280"/>
      <c r="G37" s="281"/>
      <c r="H37" s="274"/>
      <c r="I37" s="26"/>
      <c r="J37" s="26"/>
    </row>
    <row r="38" spans="1:10" s="16" customFormat="1" ht="14">
      <c r="A38" s="9"/>
      <c r="B38" s="10"/>
      <c r="C38" s="291" t="s">
        <v>168</v>
      </c>
      <c r="D38" s="292">
        <v>1</v>
      </c>
      <c r="E38" s="683"/>
      <c r="F38" s="15">
        <f>E38*D38</f>
        <v>0</v>
      </c>
      <c r="G38" s="13"/>
      <c r="H38" s="27"/>
      <c r="I38" s="26"/>
      <c r="J38" s="26"/>
    </row>
    <row r="39" spans="1:10" s="16" customFormat="1" ht="14">
      <c r="A39" s="120"/>
      <c r="B39" s="23"/>
      <c r="C39" s="293"/>
      <c r="D39" s="294"/>
      <c r="E39" s="571"/>
      <c r="F39" s="295"/>
      <c r="G39" s="20"/>
      <c r="H39" s="27"/>
      <c r="I39" s="26"/>
      <c r="J39" s="26"/>
    </row>
    <row r="40" spans="1:10" s="16" customFormat="1" ht="14">
      <c r="A40" s="264"/>
      <c r="B40" s="264"/>
      <c r="C40" s="265"/>
      <c r="D40" s="266"/>
      <c r="E40" s="566"/>
      <c r="F40" s="267"/>
      <c r="G40" s="268"/>
      <c r="H40" s="2"/>
      <c r="I40" s="27"/>
    </row>
    <row r="41" spans="1:10" s="16" customFormat="1" ht="30">
      <c r="A41" s="269">
        <f>A36+0.01</f>
        <v>4.0399999999999991</v>
      </c>
      <c r="B41" s="296" t="s">
        <v>173</v>
      </c>
      <c r="C41" s="270"/>
      <c r="D41" s="271"/>
      <c r="E41" s="567"/>
      <c r="F41" s="272"/>
      <c r="G41" s="273"/>
      <c r="H41" s="274"/>
      <c r="I41" s="26"/>
      <c r="J41" s="26"/>
    </row>
    <row r="42" spans="1:10" s="16" customFormat="1" ht="16.5" customHeight="1">
      <c r="A42" s="275"/>
      <c r="B42" s="297" t="s">
        <v>172</v>
      </c>
      <c r="C42" s="277"/>
      <c r="D42" s="278"/>
      <c r="E42" s="568"/>
      <c r="F42" s="280"/>
      <c r="G42" s="281"/>
      <c r="H42" s="274"/>
      <c r="I42" s="26"/>
      <c r="J42" s="26"/>
    </row>
    <row r="43" spans="1:10" s="16" customFormat="1" ht="14">
      <c r="A43" s="9"/>
      <c r="B43" s="10"/>
      <c r="C43" s="291" t="s">
        <v>168</v>
      </c>
      <c r="D43" s="292">
        <v>1</v>
      </c>
      <c r="E43" s="683"/>
      <c r="F43" s="15">
        <f>E43*D43</f>
        <v>0</v>
      </c>
      <c r="G43" s="13"/>
      <c r="H43" s="27"/>
      <c r="I43" s="26"/>
      <c r="J43" s="26"/>
    </row>
    <row r="44" spans="1:10" s="16" customFormat="1" ht="14">
      <c r="A44" s="120"/>
      <c r="B44" s="23"/>
      <c r="C44" s="293"/>
      <c r="D44" s="294"/>
      <c r="E44" s="571"/>
      <c r="F44" s="24"/>
      <c r="G44" s="20"/>
      <c r="H44" s="27"/>
      <c r="I44" s="26"/>
      <c r="J44" s="26"/>
    </row>
    <row r="45" spans="1:10" s="16" customFormat="1" ht="14.25" customHeight="1">
      <c r="A45" s="120"/>
      <c r="B45" s="23"/>
      <c r="C45" s="293"/>
      <c r="D45" s="294"/>
      <c r="E45" s="571"/>
      <c r="F45" s="24"/>
      <c r="G45" s="20"/>
      <c r="H45" s="27"/>
      <c r="I45" s="26"/>
      <c r="J45" s="26"/>
    </row>
    <row r="46" spans="1:10" s="16" customFormat="1" ht="14.25" customHeight="1">
      <c r="A46" s="269">
        <f>A41+0.01</f>
        <v>4.0499999999999989</v>
      </c>
      <c r="B46" s="298" t="s">
        <v>174</v>
      </c>
      <c r="C46" s="116"/>
      <c r="D46" s="299"/>
      <c r="E46" s="572"/>
      <c r="F46" s="300"/>
    </row>
    <row r="47" spans="1:10" s="16" customFormat="1" ht="14.25" customHeight="1">
      <c r="A47" s="301"/>
      <c r="B47" s="302" t="s">
        <v>175</v>
      </c>
      <c r="C47" s="303"/>
      <c r="D47" s="304"/>
      <c r="E47" s="573"/>
      <c r="F47" s="305"/>
    </row>
    <row r="48" spans="1:10" s="16" customFormat="1" ht="15">
      <c r="A48" s="301"/>
      <c r="B48" s="302" t="s">
        <v>176</v>
      </c>
      <c r="C48" s="306"/>
      <c r="D48" s="304"/>
      <c r="E48" s="573"/>
      <c r="F48" s="305"/>
    </row>
    <row r="49" spans="1:10" s="16" customFormat="1" ht="14.25" customHeight="1">
      <c r="A49" s="307"/>
      <c r="B49" s="297" t="s">
        <v>172</v>
      </c>
      <c r="C49" s="308"/>
      <c r="D49" s="304"/>
      <c r="E49" s="573"/>
      <c r="F49" s="305"/>
    </row>
    <row r="50" spans="1:10" s="16" customFormat="1" ht="14.25" customHeight="1">
      <c r="A50" s="309"/>
      <c r="B50" s="310"/>
      <c r="C50" s="291" t="s">
        <v>168</v>
      </c>
      <c r="D50" s="292">
        <v>10</v>
      </c>
      <c r="E50" s="683"/>
      <c r="F50" s="15">
        <f>E50*D50</f>
        <v>0</v>
      </c>
    </row>
    <row r="51" spans="1:10" s="16" customFormat="1" ht="14.25" customHeight="1">
      <c r="A51" s="26"/>
      <c r="B51" s="311"/>
      <c r="C51" s="293"/>
      <c r="D51" s="294"/>
      <c r="E51" s="571"/>
      <c r="F51" s="24"/>
    </row>
    <row r="52" spans="1:10" s="16" customFormat="1" ht="14.25" customHeight="1">
      <c r="A52" s="120"/>
      <c r="B52" s="23"/>
      <c r="C52" s="293"/>
      <c r="D52" s="294"/>
      <c r="E52" s="571"/>
      <c r="F52" s="295"/>
      <c r="G52" s="20"/>
      <c r="H52" s="27"/>
      <c r="I52" s="26"/>
      <c r="J52" s="26"/>
    </row>
    <row r="53" spans="1:10" s="16" customFormat="1" ht="14.25" customHeight="1">
      <c r="A53" s="269">
        <f>A46+0.01</f>
        <v>4.0599999999999987</v>
      </c>
      <c r="B53" s="121" t="s">
        <v>177</v>
      </c>
      <c r="C53" s="312"/>
      <c r="D53" s="313"/>
      <c r="E53" s="567"/>
      <c r="F53" s="122"/>
      <c r="G53" s="26"/>
      <c r="H53" s="26"/>
    </row>
    <row r="54" spans="1:10" s="16" customFormat="1" ht="30">
      <c r="A54" s="275"/>
      <c r="B54" s="282" t="s">
        <v>178</v>
      </c>
      <c r="C54" s="314"/>
      <c r="D54" s="315"/>
      <c r="E54" s="568"/>
      <c r="F54" s="279"/>
      <c r="G54" s="26"/>
      <c r="H54" s="26"/>
    </row>
    <row r="55" spans="1:10" s="16" customFormat="1" ht="30">
      <c r="A55" s="275"/>
      <c r="B55" s="276" t="s">
        <v>179</v>
      </c>
      <c r="C55" s="314"/>
      <c r="D55" s="315"/>
      <c r="E55" s="568"/>
      <c r="F55" s="279"/>
      <c r="G55" s="26"/>
      <c r="H55" s="26"/>
    </row>
    <row r="56" spans="1:10" s="16" customFormat="1" ht="14.25" customHeight="1">
      <c r="A56" s="275"/>
      <c r="B56" s="276" t="s">
        <v>180</v>
      </c>
      <c r="C56" s="314"/>
      <c r="D56" s="315"/>
      <c r="E56" s="568"/>
      <c r="F56" s="279"/>
      <c r="G56" s="26"/>
      <c r="H56" s="26"/>
    </row>
    <row r="57" spans="1:10" s="16" customFormat="1" ht="15">
      <c r="A57" s="275"/>
      <c r="B57" s="276" t="s">
        <v>181</v>
      </c>
      <c r="C57" s="314"/>
      <c r="D57" s="315"/>
      <c r="E57" s="568"/>
      <c r="F57" s="279"/>
      <c r="G57" s="26"/>
      <c r="H57" s="26"/>
    </row>
    <row r="58" spans="1:10" s="16" customFormat="1" ht="28" customHeight="1">
      <c r="A58" s="275"/>
      <c r="B58" s="276" t="s">
        <v>182</v>
      </c>
      <c r="C58" s="314"/>
      <c r="D58" s="315"/>
      <c r="E58" s="568"/>
      <c r="F58" s="279"/>
      <c r="G58" s="26"/>
      <c r="H58" s="26"/>
    </row>
    <row r="59" spans="1:10" s="16" customFormat="1" ht="28" customHeight="1">
      <c r="A59" s="275"/>
      <c r="B59" s="276" t="s">
        <v>183</v>
      </c>
      <c r="C59" s="314"/>
      <c r="D59" s="315"/>
      <c r="E59" s="568"/>
      <c r="F59" s="279"/>
      <c r="G59" s="26"/>
      <c r="H59" s="26"/>
    </row>
    <row r="60" spans="1:10" s="16" customFormat="1" ht="30">
      <c r="A60" s="275"/>
      <c r="B60" s="276" t="s">
        <v>184</v>
      </c>
      <c r="C60" s="314"/>
      <c r="D60" s="315"/>
      <c r="E60" s="568"/>
      <c r="F60" s="279"/>
      <c r="G60" s="26"/>
      <c r="H60" s="26"/>
    </row>
    <row r="61" spans="1:10" s="16" customFormat="1" ht="14.25" customHeight="1">
      <c r="A61" s="275"/>
      <c r="B61" s="276" t="s">
        <v>185</v>
      </c>
      <c r="C61" s="314"/>
      <c r="D61" s="315"/>
      <c r="E61" s="568"/>
      <c r="F61" s="279"/>
      <c r="G61" s="26"/>
      <c r="H61" s="26"/>
    </row>
    <row r="62" spans="1:10" s="16" customFormat="1" ht="14.25" customHeight="1">
      <c r="A62" s="275"/>
      <c r="B62" s="316" t="s">
        <v>186</v>
      </c>
      <c r="C62" s="314"/>
      <c r="D62" s="315"/>
      <c r="E62" s="568"/>
      <c r="F62" s="279"/>
      <c r="G62" s="26"/>
      <c r="H62" s="26"/>
    </row>
    <row r="63" spans="1:10" s="16" customFormat="1" ht="14.25" customHeight="1">
      <c r="A63" s="9"/>
      <c r="B63" s="10" t="s">
        <v>187</v>
      </c>
      <c r="C63" s="291" t="s">
        <v>168</v>
      </c>
      <c r="D63" s="292">
        <v>18</v>
      </c>
      <c r="E63" s="683"/>
      <c r="F63" s="15">
        <f>E63*D63</f>
        <v>0</v>
      </c>
      <c r="G63" s="13"/>
      <c r="H63" s="27"/>
      <c r="I63" s="26"/>
      <c r="J63" s="26"/>
    </row>
    <row r="64" spans="1:10" s="16" customFormat="1" ht="14.25" customHeight="1">
      <c r="A64" s="120"/>
      <c r="B64" s="23"/>
      <c r="C64" s="293"/>
      <c r="D64" s="294"/>
      <c r="E64" s="571"/>
      <c r="F64" s="24"/>
      <c r="G64" s="20"/>
      <c r="H64" s="27"/>
      <c r="I64" s="26"/>
      <c r="J64" s="26"/>
    </row>
    <row r="65" spans="1:10" s="16" customFormat="1" ht="14.25" customHeight="1">
      <c r="A65" s="120"/>
      <c r="B65" s="23"/>
      <c r="C65" s="293"/>
      <c r="D65" s="294"/>
      <c r="E65" s="571"/>
      <c r="F65" s="295"/>
      <c r="G65" s="20"/>
      <c r="H65" s="27"/>
      <c r="I65" s="26"/>
      <c r="J65" s="26"/>
    </row>
    <row r="66" spans="1:10" s="16" customFormat="1" ht="14.25" customHeight="1">
      <c r="A66" s="269">
        <f>A53+0.01</f>
        <v>4.0699999999999985</v>
      </c>
      <c r="B66" s="298" t="s">
        <v>188</v>
      </c>
      <c r="C66" s="116"/>
      <c r="D66" s="317"/>
      <c r="E66" s="572"/>
      <c r="F66" s="185"/>
    </row>
    <row r="67" spans="1:10" s="16" customFormat="1" ht="14.25" customHeight="1">
      <c r="A67" s="318"/>
      <c r="B67" s="302" t="s">
        <v>189</v>
      </c>
      <c r="C67" s="303"/>
      <c r="D67" s="315"/>
      <c r="E67" s="573"/>
      <c r="F67" s="217"/>
      <c r="G67" s="26"/>
      <c r="H67" s="26"/>
    </row>
    <row r="68" spans="1:10" s="16" customFormat="1" ht="14.25" customHeight="1">
      <c r="A68" s="318"/>
      <c r="B68" s="302" t="s">
        <v>190</v>
      </c>
      <c r="C68" s="306"/>
      <c r="D68" s="315"/>
      <c r="E68" s="573"/>
      <c r="F68" s="307"/>
    </row>
    <row r="69" spans="1:10" s="16" customFormat="1" ht="14.25" customHeight="1">
      <c r="A69" s="318"/>
      <c r="B69" s="302" t="s">
        <v>191</v>
      </c>
      <c r="C69" s="306"/>
      <c r="D69" s="315"/>
      <c r="E69" s="573"/>
      <c r="F69" s="307"/>
    </row>
    <row r="70" spans="1:10" s="16" customFormat="1" ht="14.25" customHeight="1">
      <c r="A70" s="318"/>
      <c r="B70" s="302" t="s">
        <v>192</v>
      </c>
      <c r="C70" s="306"/>
      <c r="D70" s="315"/>
      <c r="E70" s="573"/>
      <c r="F70" s="307"/>
    </row>
    <row r="71" spans="1:10" s="16" customFormat="1" ht="14.25" customHeight="1">
      <c r="A71" s="319"/>
      <c r="B71" s="297" t="s">
        <v>172</v>
      </c>
      <c r="C71" s="308"/>
      <c r="D71" s="315"/>
      <c r="E71" s="573"/>
      <c r="F71" s="218"/>
      <c r="G71" s="26"/>
      <c r="H71" s="26"/>
    </row>
    <row r="72" spans="1:10" s="16" customFormat="1" ht="14.25" customHeight="1">
      <c r="A72" s="9"/>
      <c r="B72" s="10"/>
      <c r="C72" s="291" t="s">
        <v>168</v>
      </c>
      <c r="D72" s="292">
        <v>18</v>
      </c>
      <c r="E72" s="683"/>
      <c r="F72" s="15">
        <f>E72*D72</f>
        <v>0</v>
      </c>
      <c r="G72" s="13"/>
      <c r="H72" s="27"/>
      <c r="I72" s="26"/>
      <c r="J72" s="26"/>
    </row>
    <row r="73" spans="1:10" s="16" customFormat="1" ht="14.25" customHeight="1">
      <c r="A73" s="120"/>
      <c r="B73" s="23"/>
      <c r="C73" s="293"/>
      <c r="D73" s="294"/>
      <c r="E73" s="571"/>
      <c r="F73" s="295"/>
      <c r="G73" s="20"/>
      <c r="H73" s="27"/>
      <c r="I73" s="26"/>
      <c r="J73" s="26"/>
    </row>
    <row r="74" spans="1:10" s="16" customFormat="1" ht="14.25" customHeight="1">
      <c r="A74" s="120"/>
      <c r="B74" s="23"/>
      <c r="C74" s="293"/>
      <c r="D74" s="294"/>
      <c r="E74" s="571"/>
      <c r="F74" s="295"/>
      <c r="G74" s="20"/>
      <c r="H74" s="27"/>
      <c r="I74" s="26"/>
      <c r="J74" s="26"/>
    </row>
    <row r="75" spans="1:10" s="16" customFormat="1" ht="14.25" customHeight="1">
      <c r="A75" s="269">
        <f>A66+0.01</f>
        <v>4.0799999999999983</v>
      </c>
      <c r="B75" s="121" t="s">
        <v>177</v>
      </c>
      <c r="C75" s="312"/>
      <c r="D75" s="313"/>
      <c r="E75" s="567"/>
      <c r="F75" s="122"/>
      <c r="G75" s="26"/>
      <c r="H75" s="26"/>
    </row>
    <row r="76" spans="1:10" s="16" customFormat="1" ht="28" customHeight="1">
      <c r="A76" s="275"/>
      <c r="B76" s="282" t="s">
        <v>193</v>
      </c>
      <c r="C76" s="314"/>
      <c r="D76" s="315"/>
      <c r="E76" s="568"/>
      <c r="F76" s="279"/>
      <c r="G76" s="26"/>
      <c r="H76" s="26"/>
    </row>
    <row r="77" spans="1:10" s="16" customFormat="1" ht="30">
      <c r="A77" s="275"/>
      <c r="B77" s="276" t="s">
        <v>179</v>
      </c>
      <c r="C77" s="314"/>
      <c r="D77" s="315"/>
      <c r="E77" s="568"/>
      <c r="F77" s="279"/>
      <c r="G77" s="26"/>
      <c r="H77" s="26"/>
    </row>
    <row r="78" spans="1:10" s="16" customFormat="1" ht="14.25" customHeight="1">
      <c r="A78" s="275"/>
      <c r="B78" s="276" t="s">
        <v>180</v>
      </c>
      <c r="C78" s="314"/>
      <c r="D78" s="315"/>
      <c r="E78" s="568"/>
      <c r="F78" s="279"/>
      <c r="G78" s="26"/>
      <c r="H78" s="26"/>
    </row>
    <row r="79" spans="1:10" s="16" customFormat="1" ht="14.25" customHeight="1">
      <c r="A79" s="275"/>
      <c r="B79" s="276" t="s">
        <v>181</v>
      </c>
      <c r="C79" s="314"/>
      <c r="D79" s="315"/>
      <c r="E79" s="568"/>
      <c r="F79" s="279"/>
      <c r="G79" s="26"/>
      <c r="H79" s="26"/>
    </row>
    <row r="80" spans="1:10" s="16" customFormat="1" ht="28" customHeight="1">
      <c r="A80" s="275"/>
      <c r="B80" s="276" t="s">
        <v>194</v>
      </c>
      <c r="C80" s="314"/>
      <c r="D80" s="315"/>
      <c r="E80" s="568"/>
      <c r="F80" s="279"/>
      <c r="G80" s="26"/>
      <c r="H80" s="26"/>
    </row>
    <row r="81" spans="1:10" s="16" customFormat="1" ht="28" customHeight="1">
      <c r="A81" s="275"/>
      <c r="B81" s="276" t="s">
        <v>183</v>
      </c>
      <c r="C81" s="314"/>
      <c r="D81" s="315"/>
      <c r="E81" s="568"/>
      <c r="F81" s="279"/>
      <c r="G81" s="26"/>
      <c r="H81" s="26"/>
    </row>
    <row r="82" spans="1:10" s="16" customFormat="1" ht="30">
      <c r="A82" s="275"/>
      <c r="B82" s="276" t="s">
        <v>184</v>
      </c>
      <c r="C82" s="314"/>
      <c r="D82" s="315"/>
      <c r="E82" s="568"/>
      <c r="F82" s="279"/>
      <c r="G82" s="26"/>
      <c r="H82" s="26"/>
    </row>
    <row r="83" spans="1:10" s="16" customFormat="1" ht="14.25" customHeight="1">
      <c r="A83" s="275"/>
      <c r="B83" s="276" t="s">
        <v>185</v>
      </c>
      <c r="C83" s="314"/>
      <c r="D83" s="315"/>
      <c r="E83" s="568"/>
      <c r="F83" s="279"/>
      <c r="G83" s="26"/>
      <c r="H83" s="26"/>
    </row>
    <row r="84" spans="1:10" s="16" customFormat="1" ht="14.25" customHeight="1">
      <c r="A84" s="275"/>
      <c r="B84" s="316" t="s">
        <v>186</v>
      </c>
      <c r="C84" s="314"/>
      <c r="D84" s="315"/>
      <c r="E84" s="568"/>
      <c r="F84" s="279"/>
      <c r="G84" s="26"/>
      <c r="H84" s="26"/>
    </row>
    <row r="85" spans="1:10" s="16" customFormat="1" ht="14.25" customHeight="1">
      <c r="A85" s="9"/>
      <c r="B85" s="10" t="s">
        <v>195</v>
      </c>
      <c r="C85" s="291" t="s">
        <v>168</v>
      </c>
      <c r="D85" s="292">
        <v>1</v>
      </c>
      <c r="E85" s="683"/>
      <c r="F85" s="15">
        <f>E85*D85</f>
        <v>0</v>
      </c>
      <c r="G85" s="13"/>
      <c r="H85" s="27"/>
      <c r="I85" s="26"/>
      <c r="J85" s="26"/>
    </row>
    <row r="86" spans="1:10" s="16" customFormat="1" ht="14.25" customHeight="1">
      <c r="A86" s="120"/>
      <c r="B86" s="23"/>
      <c r="C86" s="293"/>
      <c r="D86" s="294"/>
      <c r="E86" s="571"/>
      <c r="F86" s="295"/>
      <c r="G86" s="20"/>
      <c r="H86" s="27"/>
      <c r="I86" s="26"/>
      <c r="J86" s="26"/>
    </row>
    <row r="87" spans="1:10" s="16" customFormat="1" ht="14.25" customHeight="1">
      <c r="A87" s="120"/>
      <c r="B87" s="23"/>
      <c r="C87" s="293"/>
      <c r="D87" s="294"/>
      <c r="E87" s="571"/>
      <c r="F87" s="295"/>
      <c r="G87" s="20"/>
      <c r="H87" s="27"/>
      <c r="I87" s="26"/>
      <c r="J87" s="26"/>
    </row>
    <row r="88" spans="1:10" s="16" customFormat="1" ht="28" customHeight="1">
      <c r="A88" s="269">
        <f>A75+0.01</f>
        <v>4.0899999999999981</v>
      </c>
      <c r="B88" s="296" t="s">
        <v>196</v>
      </c>
      <c r="C88" s="270"/>
      <c r="D88" s="271"/>
      <c r="E88" s="567"/>
      <c r="F88" s="272"/>
      <c r="G88" s="273"/>
      <c r="H88" s="274"/>
      <c r="I88" s="26"/>
      <c r="J88" s="26"/>
    </row>
    <row r="89" spans="1:10" s="16" customFormat="1" ht="14.25" customHeight="1">
      <c r="A89" s="275"/>
      <c r="B89" s="302" t="s">
        <v>172</v>
      </c>
      <c r="C89" s="277"/>
      <c r="D89" s="278"/>
      <c r="E89" s="568"/>
      <c r="F89" s="280"/>
      <c r="G89" s="281"/>
      <c r="H89" s="274"/>
      <c r="I89" s="26"/>
      <c r="J89" s="26"/>
    </row>
    <row r="90" spans="1:10" s="16" customFormat="1" ht="14.25" customHeight="1">
      <c r="A90" s="9"/>
      <c r="B90" s="10"/>
      <c r="C90" s="291" t="s">
        <v>168</v>
      </c>
      <c r="D90" s="292">
        <v>1</v>
      </c>
      <c r="E90" s="683"/>
      <c r="F90" s="15">
        <f>E90*D90</f>
        <v>0</v>
      </c>
      <c r="G90" s="13"/>
      <c r="H90" s="27"/>
      <c r="I90" s="26"/>
      <c r="J90" s="26"/>
    </row>
    <row r="91" spans="1:10" s="16" customFormat="1" ht="14.25" customHeight="1">
      <c r="A91" s="120"/>
      <c r="B91" s="23"/>
      <c r="C91" s="293"/>
      <c r="D91" s="294"/>
      <c r="E91" s="571"/>
      <c r="F91" s="295"/>
      <c r="G91" s="20"/>
      <c r="H91" s="27"/>
      <c r="I91" s="26"/>
      <c r="J91" s="26"/>
    </row>
    <row r="92" spans="1:10" s="16" customFormat="1" ht="14.25" customHeight="1">
      <c r="A92" s="120"/>
      <c r="B92" s="23"/>
      <c r="C92" s="293"/>
      <c r="D92" s="294"/>
      <c r="E92" s="571"/>
      <c r="F92" s="295"/>
      <c r="G92" s="20"/>
      <c r="H92" s="27"/>
      <c r="I92" s="26"/>
      <c r="J92" s="26"/>
    </row>
    <row r="93" spans="1:10" s="16" customFormat="1" ht="14.25" customHeight="1">
      <c r="A93" s="269">
        <f>A88+0.01</f>
        <v>4.0999999999999979</v>
      </c>
      <c r="B93" s="298" t="s">
        <v>197</v>
      </c>
      <c r="C93" s="116"/>
      <c r="D93" s="317"/>
      <c r="E93" s="574"/>
      <c r="F93" s="123"/>
    </row>
    <row r="94" spans="1:10" s="16" customFormat="1" ht="30">
      <c r="A94" s="318"/>
      <c r="B94" s="302" t="s">
        <v>198</v>
      </c>
      <c r="C94" s="303"/>
      <c r="D94" s="278"/>
      <c r="E94" s="568"/>
      <c r="F94" s="279"/>
      <c r="G94" s="26"/>
      <c r="H94" s="26"/>
    </row>
    <row r="95" spans="1:10" s="16" customFormat="1" ht="14.25" customHeight="1">
      <c r="A95" s="318"/>
      <c r="B95" s="302" t="s">
        <v>190</v>
      </c>
      <c r="C95" s="306"/>
      <c r="D95" s="315"/>
      <c r="E95" s="568"/>
      <c r="F95" s="279"/>
    </row>
    <row r="96" spans="1:10" s="16" customFormat="1" ht="14.25" customHeight="1">
      <c r="A96" s="318"/>
      <c r="B96" s="302" t="s">
        <v>191</v>
      </c>
      <c r="C96" s="306"/>
      <c r="D96" s="315"/>
      <c r="E96" s="568"/>
      <c r="F96" s="279"/>
    </row>
    <row r="97" spans="1:10" s="16" customFormat="1" ht="14.25" customHeight="1">
      <c r="A97" s="318"/>
      <c r="B97" s="302" t="s">
        <v>192</v>
      </c>
      <c r="C97" s="306"/>
      <c r="D97" s="315"/>
      <c r="E97" s="568"/>
      <c r="F97" s="279"/>
    </row>
    <row r="98" spans="1:10" s="16" customFormat="1" ht="14.25" customHeight="1">
      <c r="A98" s="319"/>
      <c r="B98" s="297" t="s">
        <v>172</v>
      </c>
      <c r="C98" s="308"/>
      <c r="D98" s="278"/>
      <c r="E98" s="568"/>
      <c r="F98" s="279"/>
      <c r="G98" s="26"/>
      <c r="H98" s="26"/>
    </row>
    <row r="99" spans="1:10" s="16" customFormat="1" ht="14.25" customHeight="1">
      <c r="A99" s="9"/>
      <c r="B99" s="10"/>
      <c r="C99" s="291" t="s">
        <v>168</v>
      </c>
      <c r="D99" s="292">
        <v>1</v>
      </c>
      <c r="E99" s="683"/>
      <c r="F99" s="15">
        <f>E99*D99</f>
        <v>0</v>
      </c>
      <c r="G99" s="13"/>
      <c r="H99" s="27"/>
      <c r="I99" s="26"/>
      <c r="J99" s="26"/>
    </row>
    <row r="100" spans="1:10" s="16" customFormat="1" ht="14.25" customHeight="1">
      <c r="A100" s="120"/>
      <c r="B100" s="23"/>
      <c r="C100" s="293"/>
      <c r="D100" s="294"/>
      <c r="E100" s="571"/>
      <c r="F100" s="24"/>
      <c r="G100" s="20"/>
      <c r="H100" s="27"/>
      <c r="I100" s="26"/>
      <c r="J100" s="26"/>
    </row>
    <row r="101" spans="1:10" s="16" customFormat="1" ht="14.25" customHeight="1">
      <c r="A101" s="120"/>
      <c r="B101" s="23"/>
      <c r="C101" s="293"/>
      <c r="D101" s="294"/>
      <c r="E101" s="571"/>
      <c r="F101" s="295"/>
      <c r="G101" s="20"/>
      <c r="H101" s="27"/>
      <c r="I101" s="26"/>
      <c r="J101" s="26"/>
    </row>
    <row r="102" spans="1:10" s="16" customFormat="1" ht="14.25" customHeight="1">
      <c r="A102" s="269">
        <f>A93+0.01</f>
        <v>4.1099999999999977</v>
      </c>
      <c r="B102" s="298" t="s">
        <v>199</v>
      </c>
      <c r="C102" s="320"/>
      <c r="D102" s="317"/>
      <c r="E102" s="574"/>
      <c r="F102" s="123"/>
    </row>
    <row r="103" spans="1:10" s="16" customFormat="1" ht="14.25" customHeight="1">
      <c r="A103" s="319"/>
      <c r="B103" s="321" t="s">
        <v>200</v>
      </c>
      <c r="C103" s="322"/>
      <c r="D103" s="323"/>
      <c r="E103" s="575"/>
      <c r="F103" s="324"/>
    </row>
    <row r="104" spans="1:10" s="16" customFormat="1" ht="30">
      <c r="A104" s="275"/>
      <c r="B104" s="276" t="s">
        <v>179</v>
      </c>
      <c r="C104" s="322"/>
      <c r="D104" s="315"/>
      <c r="E104" s="568"/>
      <c r="F104" s="279"/>
    </row>
    <row r="105" spans="1:10" s="16" customFormat="1" ht="14.25" customHeight="1">
      <c r="A105" s="275"/>
      <c r="B105" s="276" t="s">
        <v>180</v>
      </c>
      <c r="C105" s="322"/>
      <c r="D105" s="315"/>
      <c r="E105" s="568"/>
      <c r="F105" s="279"/>
    </row>
    <row r="106" spans="1:10" s="16" customFormat="1" ht="14.25" customHeight="1">
      <c r="A106" s="275"/>
      <c r="B106" s="276" t="s">
        <v>181</v>
      </c>
      <c r="C106" s="322"/>
      <c r="D106" s="315"/>
      <c r="E106" s="568"/>
      <c r="F106" s="279"/>
    </row>
    <row r="107" spans="1:10" s="16" customFormat="1" ht="42" customHeight="1">
      <c r="A107" s="319"/>
      <c r="B107" s="276" t="s">
        <v>201</v>
      </c>
      <c r="C107" s="322"/>
      <c r="D107" s="323"/>
      <c r="E107" s="575"/>
      <c r="F107" s="324"/>
    </row>
    <row r="108" spans="1:10" s="16" customFormat="1" ht="30">
      <c r="A108" s="275"/>
      <c r="B108" s="276" t="s">
        <v>202</v>
      </c>
      <c r="C108" s="314"/>
      <c r="D108" s="315"/>
      <c r="E108" s="568"/>
      <c r="F108" s="279"/>
      <c r="G108" s="26"/>
      <c r="H108" s="26"/>
    </row>
    <row r="109" spans="1:10" s="16" customFormat="1" ht="14.25" customHeight="1">
      <c r="A109" s="275"/>
      <c r="B109" s="276" t="s">
        <v>185</v>
      </c>
      <c r="C109" s="322"/>
      <c r="D109" s="315"/>
      <c r="E109" s="568"/>
      <c r="F109" s="279"/>
      <c r="G109" s="26"/>
      <c r="H109" s="26"/>
    </row>
    <row r="110" spans="1:10" s="16" customFormat="1" ht="14.25" customHeight="1">
      <c r="A110" s="9"/>
      <c r="B110" s="10"/>
      <c r="C110" s="291" t="s">
        <v>168</v>
      </c>
      <c r="D110" s="292">
        <v>6</v>
      </c>
      <c r="E110" s="683"/>
      <c r="F110" s="15">
        <f>E110*D110</f>
        <v>0</v>
      </c>
      <c r="G110" s="13"/>
      <c r="H110" s="27"/>
      <c r="I110" s="26"/>
      <c r="J110" s="26"/>
    </row>
    <row r="111" spans="1:10" s="16" customFormat="1" ht="14.25" customHeight="1">
      <c r="A111" s="19"/>
      <c r="B111" s="325"/>
      <c r="C111" s="326"/>
      <c r="D111" s="327"/>
      <c r="E111" s="576"/>
    </row>
    <row r="112" spans="1:10" s="16" customFormat="1" ht="14.25" customHeight="1">
      <c r="A112" s="120"/>
      <c r="B112" s="23"/>
      <c r="C112" s="293"/>
      <c r="D112" s="294"/>
      <c r="E112" s="571"/>
    </row>
    <row r="113" spans="1:10" s="16" customFormat="1" ht="14.25" customHeight="1">
      <c r="A113" s="269">
        <f>A102+0.01</f>
        <v>4.1199999999999974</v>
      </c>
      <c r="B113" s="121" t="s">
        <v>203</v>
      </c>
      <c r="C113" s="320"/>
      <c r="D113" s="313"/>
      <c r="E113" s="567"/>
      <c r="F113" s="328"/>
      <c r="G113" s="127"/>
      <c r="H113" s="27"/>
      <c r="I113" s="26"/>
      <c r="J113" s="26"/>
    </row>
    <row r="114" spans="1:10" s="16" customFormat="1" ht="14.25" customHeight="1">
      <c r="A114" s="319"/>
      <c r="B114" s="321" t="s">
        <v>204</v>
      </c>
      <c r="C114" s="314"/>
      <c r="D114" s="323"/>
      <c r="E114" s="575"/>
      <c r="F114" s="329"/>
      <c r="G114" s="126"/>
      <c r="H114" s="27"/>
      <c r="I114" s="26"/>
      <c r="J114" s="26"/>
    </row>
    <row r="115" spans="1:10" s="16" customFormat="1" ht="14.25" customHeight="1">
      <c r="A115" s="9"/>
      <c r="B115" s="10"/>
      <c r="C115" s="291" t="s">
        <v>168</v>
      </c>
      <c r="D115" s="292">
        <v>4</v>
      </c>
      <c r="E115" s="683"/>
      <c r="F115" s="15">
        <f>E115*D115</f>
        <v>0</v>
      </c>
      <c r="G115" s="13"/>
      <c r="H115" s="27"/>
      <c r="I115" s="26"/>
      <c r="J115" s="26"/>
    </row>
    <row r="116" spans="1:10" s="16" customFormat="1" ht="14.25" customHeight="1">
      <c r="A116" s="120"/>
      <c r="B116" s="23"/>
      <c r="C116" s="293"/>
      <c r="D116" s="294"/>
      <c r="E116" s="571"/>
      <c r="F116" s="24"/>
      <c r="G116" s="20"/>
      <c r="H116" s="27"/>
      <c r="I116" s="26"/>
      <c r="J116" s="26"/>
    </row>
    <row r="117" spans="1:10" s="16" customFormat="1" ht="14.25" customHeight="1">
      <c r="A117" s="120"/>
      <c r="B117" s="23"/>
      <c r="C117" s="293"/>
      <c r="D117" s="294"/>
      <c r="E117" s="571"/>
      <c r="F117" s="24"/>
      <c r="G117" s="20"/>
      <c r="H117" s="27"/>
      <c r="I117" s="26"/>
      <c r="J117" s="26"/>
    </row>
    <row r="118" spans="1:10" s="16" customFormat="1" ht="15">
      <c r="A118" s="269">
        <f>A113+0.01</f>
        <v>4.1299999999999972</v>
      </c>
      <c r="B118" s="121" t="s">
        <v>205</v>
      </c>
      <c r="C118" s="270"/>
      <c r="D118" s="271"/>
      <c r="E118" s="567"/>
      <c r="F118" s="272"/>
      <c r="G118" s="273"/>
      <c r="H118" s="274"/>
      <c r="I118" s="26"/>
      <c r="J118" s="26"/>
    </row>
    <row r="119" spans="1:10" s="16" customFormat="1" ht="30">
      <c r="A119" s="275"/>
      <c r="B119" s="276" t="s">
        <v>206</v>
      </c>
      <c r="C119" s="277"/>
      <c r="D119" s="278"/>
      <c r="E119" s="568"/>
      <c r="F119" s="280"/>
      <c r="G119" s="281"/>
      <c r="H119" s="274"/>
      <c r="I119" s="26"/>
      <c r="J119" s="26"/>
    </row>
    <row r="120" spans="1:10" s="289" customFormat="1" ht="15">
      <c r="A120" s="275"/>
      <c r="B120" s="282" t="s">
        <v>207</v>
      </c>
      <c r="C120" s="283"/>
      <c r="D120" s="284"/>
      <c r="E120" s="569"/>
      <c r="F120" s="285"/>
      <c r="G120" s="286"/>
      <c r="H120" s="287"/>
      <c r="I120" s="288"/>
      <c r="J120" s="288"/>
    </row>
    <row r="121" spans="1:10" s="289" customFormat="1" ht="28" customHeight="1">
      <c r="A121" s="275"/>
      <c r="B121" s="276" t="s">
        <v>161</v>
      </c>
      <c r="C121" s="283"/>
      <c r="D121" s="284"/>
      <c r="E121" s="569"/>
      <c r="F121" s="285"/>
      <c r="G121" s="286"/>
      <c r="H121" s="287"/>
      <c r="I121" s="288"/>
      <c r="J121" s="288"/>
    </row>
    <row r="122" spans="1:10" s="16" customFormat="1" ht="15">
      <c r="A122" s="275"/>
      <c r="B122" s="276" t="s">
        <v>162</v>
      </c>
      <c r="C122" s="277"/>
      <c r="D122" s="278"/>
      <c r="E122" s="568"/>
      <c r="F122" s="280"/>
      <c r="G122" s="281"/>
      <c r="H122" s="274"/>
      <c r="I122" s="26"/>
      <c r="J122" s="26"/>
    </row>
    <row r="123" spans="1:10" s="16" customFormat="1" ht="15">
      <c r="A123" s="330"/>
      <c r="B123" s="282" t="s">
        <v>208</v>
      </c>
      <c r="C123" s="282"/>
      <c r="D123" s="331"/>
      <c r="E123" s="577"/>
      <c r="F123" s="332"/>
    </row>
    <row r="124" spans="1:10" s="16" customFormat="1" ht="30">
      <c r="A124" s="330"/>
      <c r="B124" s="282" t="s">
        <v>209</v>
      </c>
      <c r="C124" s="282"/>
      <c r="D124" s="331"/>
      <c r="E124" s="577"/>
      <c r="F124" s="332"/>
    </row>
    <row r="125" spans="1:10" s="16" customFormat="1" ht="15">
      <c r="A125" s="330"/>
      <c r="B125" s="282" t="s">
        <v>210</v>
      </c>
      <c r="C125" s="282"/>
      <c r="D125" s="331"/>
      <c r="E125" s="577"/>
      <c r="F125" s="332"/>
    </row>
    <row r="126" spans="1:10" s="16" customFormat="1" ht="14.25" customHeight="1">
      <c r="A126" s="275"/>
      <c r="B126" s="276" t="s">
        <v>167</v>
      </c>
      <c r="C126" s="277"/>
      <c r="D126" s="278"/>
      <c r="E126" s="568"/>
      <c r="F126" s="280"/>
      <c r="G126" s="281"/>
      <c r="H126" s="274"/>
      <c r="I126" s="26"/>
      <c r="J126" s="26"/>
    </row>
    <row r="127" spans="1:10" s="16" customFormat="1" ht="14">
      <c r="A127" s="9"/>
      <c r="B127" s="10"/>
      <c r="C127" s="291" t="s">
        <v>168</v>
      </c>
      <c r="D127" s="292">
        <v>1</v>
      </c>
      <c r="E127" s="683"/>
      <c r="F127" s="15">
        <f>E127*D127</f>
        <v>0</v>
      </c>
      <c r="G127" s="13"/>
      <c r="H127" s="27"/>
      <c r="I127" s="26"/>
      <c r="J127" s="26"/>
    </row>
    <row r="128" spans="1:10" s="16" customFormat="1" ht="14.25" customHeight="1">
      <c r="A128" s="19"/>
      <c r="B128" s="311"/>
      <c r="C128" s="18"/>
      <c r="D128" s="333"/>
      <c r="E128" s="576"/>
    </row>
    <row r="129" spans="1:10" s="16" customFormat="1" ht="14.25" customHeight="1">
      <c r="A129" s="19"/>
      <c r="B129" s="311"/>
      <c r="C129" s="18"/>
      <c r="D129" s="333"/>
      <c r="E129" s="576"/>
    </row>
    <row r="130" spans="1:10" s="16" customFormat="1" ht="15">
      <c r="A130" s="269">
        <f>A118+0.01</f>
        <v>4.139999999999997</v>
      </c>
      <c r="B130" s="298" t="s">
        <v>211</v>
      </c>
      <c r="C130" s="116"/>
      <c r="D130" s="317"/>
      <c r="E130" s="578"/>
      <c r="F130" s="334"/>
    </row>
    <row r="131" spans="1:10" s="16" customFormat="1" ht="14.25" customHeight="1">
      <c r="A131" s="319"/>
      <c r="B131" s="297" t="s">
        <v>212</v>
      </c>
      <c r="C131" s="308"/>
      <c r="D131" s="323"/>
      <c r="E131" s="579"/>
      <c r="F131" s="335"/>
    </row>
    <row r="132" spans="1:10" s="16" customFormat="1" ht="28" customHeight="1">
      <c r="A132" s="330"/>
      <c r="B132" s="276" t="s">
        <v>182</v>
      </c>
      <c r="C132" s="308"/>
      <c r="D132" s="323"/>
      <c r="E132" s="573"/>
      <c r="F132" s="305"/>
    </row>
    <row r="133" spans="1:10" s="16" customFormat="1" ht="28" customHeight="1">
      <c r="A133" s="275"/>
      <c r="B133" s="276" t="s">
        <v>213</v>
      </c>
      <c r="C133" s="322"/>
      <c r="D133" s="315"/>
      <c r="E133" s="573"/>
      <c r="F133" s="305"/>
      <c r="G133" s="26"/>
      <c r="H133" s="26"/>
    </row>
    <row r="134" spans="1:10" s="16" customFormat="1" ht="30">
      <c r="A134" s="275"/>
      <c r="B134" s="276" t="s">
        <v>214</v>
      </c>
      <c r="C134" s="322"/>
      <c r="D134" s="315"/>
      <c r="E134" s="573"/>
      <c r="F134" s="305"/>
      <c r="G134" s="26"/>
      <c r="H134" s="26"/>
    </row>
    <row r="135" spans="1:10" s="16" customFormat="1" ht="14.25" customHeight="1">
      <c r="A135" s="275"/>
      <c r="B135" s="276" t="s">
        <v>185</v>
      </c>
      <c r="C135" s="322"/>
      <c r="D135" s="315"/>
      <c r="E135" s="573"/>
      <c r="F135" s="305"/>
      <c r="G135" s="26"/>
      <c r="H135" s="26"/>
    </row>
    <row r="136" spans="1:10" s="16" customFormat="1" ht="14.25" customHeight="1">
      <c r="A136" s="9"/>
      <c r="B136" s="10"/>
      <c r="C136" s="291" t="s">
        <v>168</v>
      </c>
      <c r="D136" s="292">
        <v>1</v>
      </c>
      <c r="E136" s="683"/>
      <c r="F136" s="15">
        <f>E136*D136</f>
        <v>0</v>
      </c>
      <c r="G136" s="13"/>
      <c r="H136" s="27"/>
      <c r="I136" s="26"/>
      <c r="J136" s="26"/>
    </row>
    <row r="137" spans="1:10" s="16" customFormat="1" ht="14.25" customHeight="1">
      <c r="A137" s="19"/>
      <c r="B137" s="311"/>
      <c r="C137" s="18"/>
      <c r="D137" s="333"/>
      <c r="E137" s="576"/>
    </row>
    <row r="138" spans="1:10" s="16" customFormat="1" ht="14.25" customHeight="1">
      <c r="A138" s="19"/>
      <c r="B138" s="311"/>
      <c r="C138" s="18"/>
      <c r="D138" s="333"/>
      <c r="E138" s="576"/>
    </row>
    <row r="139" spans="1:10" s="16" customFormat="1" ht="14.25" customHeight="1">
      <c r="A139" s="171">
        <f>A130+0.01</f>
        <v>4.1499999999999968</v>
      </c>
      <c r="B139" s="298" t="s">
        <v>215</v>
      </c>
      <c r="C139" s="116"/>
      <c r="D139" s="317"/>
      <c r="E139" s="572"/>
      <c r="F139" s="300"/>
    </row>
    <row r="140" spans="1:10" s="16" customFormat="1" ht="14.25" customHeight="1">
      <c r="A140" s="319"/>
      <c r="B140" s="297" t="s">
        <v>216</v>
      </c>
      <c r="C140" s="308"/>
      <c r="D140" s="323"/>
      <c r="E140" s="579"/>
      <c r="F140" s="335"/>
    </row>
    <row r="141" spans="1:10" s="16" customFormat="1" ht="15">
      <c r="A141" s="336"/>
      <c r="B141" s="337" t="s">
        <v>217</v>
      </c>
      <c r="C141" s="117"/>
      <c r="D141" s="338"/>
      <c r="E141" s="580"/>
      <c r="F141" s="339"/>
    </row>
    <row r="142" spans="1:10" s="16" customFormat="1" ht="14.25" customHeight="1">
      <c r="A142" s="9"/>
      <c r="B142" s="10"/>
      <c r="C142" s="291" t="s">
        <v>168</v>
      </c>
      <c r="D142" s="292">
        <v>1</v>
      </c>
      <c r="E142" s="683"/>
      <c r="F142" s="15">
        <f>E142*D142</f>
        <v>0</v>
      </c>
      <c r="G142" s="13"/>
      <c r="H142" s="27"/>
      <c r="I142" s="26"/>
      <c r="J142" s="26"/>
    </row>
    <row r="143" spans="1:10" s="16" customFormat="1" ht="14.25" customHeight="1">
      <c r="A143" s="19"/>
      <c r="B143" s="311"/>
      <c r="C143" s="18"/>
      <c r="D143" s="333"/>
      <c r="E143" s="576"/>
    </row>
    <row r="144" spans="1:10" s="16" customFormat="1" ht="14.25" customHeight="1">
      <c r="A144" s="19"/>
      <c r="B144" s="311"/>
      <c r="C144" s="18"/>
      <c r="D144" s="333"/>
      <c r="E144" s="576"/>
    </row>
    <row r="145" spans="1:10" s="16" customFormat="1" ht="56.25" customHeight="1">
      <c r="A145" s="269">
        <f>A139+0.01</f>
        <v>4.1599999999999966</v>
      </c>
      <c r="B145" s="10" t="s">
        <v>218</v>
      </c>
      <c r="C145" s="10"/>
      <c r="D145" s="11"/>
      <c r="E145" s="581"/>
      <c r="F145" s="341"/>
      <c r="G145" s="329"/>
    </row>
    <row r="146" spans="1:10" s="16" customFormat="1" ht="14.25" customHeight="1">
      <c r="A146" s="32"/>
      <c r="B146" s="10"/>
      <c r="C146" s="10" t="s">
        <v>219</v>
      </c>
      <c r="D146" s="11">
        <v>9</v>
      </c>
      <c r="E146" s="672"/>
      <c r="F146" s="341">
        <f>E146*D146</f>
        <v>0</v>
      </c>
      <c r="G146" s="329"/>
    </row>
    <row r="147" spans="1:10" s="16" customFormat="1" ht="14.25" customHeight="1">
      <c r="A147" s="33"/>
      <c r="B147" s="23"/>
      <c r="C147" s="23"/>
      <c r="D147" s="18"/>
      <c r="E147" s="582"/>
      <c r="F147" s="24"/>
    </row>
    <row r="148" spans="1:10" s="16" customFormat="1" ht="14">
      <c r="A148" s="264"/>
      <c r="B148" s="264"/>
      <c r="C148" s="265"/>
      <c r="D148" s="266"/>
      <c r="E148" s="566"/>
      <c r="F148" s="267"/>
      <c r="G148" s="268"/>
      <c r="H148" s="2"/>
      <c r="I148" s="27"/>
    </row>
    <row r="149" spans="1:10" s="16" customFormat="1" ht="98.25" customHeight="1">
      <c r="A149" s="269">
        <f>A145+0.01</f>
        <v>4.1699999999999964</v>
      </c>
      <c r="B149" s="14" t="s">
        <v>220</v>
      </c>
      <c r="C149" s="11"/>
      <c r="D149" s="292"/>
      <c r="E149" s="570"/>
      <c r="F149" s="342"/>
      <c r="G149" s="13"/>
      <c r="H149" s="27"/>
      <c r="J149" s="26"/>
    </row>
    <row r="150" spans="1:10" s="345" customFormat="1" ht="14.25" customHeight="1">
      <c r="A150" s="11"/>
      <c r="B150" s="17" t="s">
        <v>221</v>
      </c>
      <c r="C150" s="11" t="s">
        <v>68</v>
      </c>
      <c r="D150" s="11">
        <v>180</v>
      </c>
      <c r="E150" s="684"/>
      <c r="F150" s="13">
        <f>E150*D150</f>
        <v>0</v>
      </c>
      <c r="G150" s="118"/>
      <c r="H150" s="343"/>
      <c r="I150" s="344"/>
      <c r="J150" s="344"/>
    </row>
    <row r="151" spans="1:10" s="345" customFormat="1" ht="14.25" customHeight="1">
      <c r="A151" s="11"/>
      <c r="B151" s="17" t="s">
        <v>222</v>
      </c>
      <c r="C151" s="11" t="s">
        <v>68</v>
      </c>
      <c r="D151" s="11">
        <v>375</v>
      </c>
      <c r="E151" s="684"/>
      <c r="F151" s="13">
        <f>E151*D151</f>
        <v>0</v>
      </c>
      <c r="G151" s="118"/>
      <c r="H151" s="343"/>
      <c r="I151" s="344"/>
      <c r="J151" s="344"/>
    </row>
    <row r="152" spans="1:10" s="345" customFormat="1" ht="14.25" customHeight="1">
      <c r="A152" s="11"/>
      <c r="B152" s="17" t="s">
        <v>223</v>
      </c>
      <c r="C152" s="11" t="s">
        <v>68</v>
      </c>
      <c r="D152" s="11">
        <v>80</v>
      </c>
      <c r="E152" s="684"/>
      <c r="F152" s="13">
        <f>E152*D152</f>
        <v>0</v>
      </c>
      <c r="G152" s="118"/>
      <c r="H152" s="343"/>
      <c r="I152" s="344"/>
      <c r="J152" s="344"/>
    </row>
    <row r="153" spans="1:10" s="345" customFormat="1" ht="14.25" customHeight="1">
      <c r="A153" s="11"/>
      <c r="B153" s="17" t="s">
        <v>224</v>
      </c>
      <c r="C153" s="11" t="s">
        <v>68</v>
      </c>
      <c r="D153" s="11">
        <v>125</v>
      </c>
      <c r="E153" s="684"/>
      <c r="F153" s="13">
        <f>E153*D153</f>
        <v>0</v>
      </c>
      <c r="G153" s="118"/>
      <c r="H153" s="343"/>
      <c r="I153" s="344"/>
      <c r="J153" s="344"/>
    </row>
    <row r="154" spans="1:10" s="345" customFormat="1" ht="14.25" customHeight="1">
      <c r="A154" s="11"/>
      <c r="B154" s="17" t="s">
        <v>225</v>
      </c>
      <c r="C154" s="11" t="s">
        <v>68</v>
      </c>
      <c r="D154" s="11">
        <v>5</v>
      </c>
      <c r="E154" s="684"/>
      <c r="F154" s="13">
        <f>E154*D154</f>
        <v>0</v>
      </c>
      <c r="G154" s="118"/>
      <c r="H154" s="343"/>
      <c r="I154" s="344"/>
      <c r="J154" s="344"/>
    </row>
    <row r="155" spans="1:10" s="16" customFormat="1" ht="14.25" customHeight="1">
      <c r="A155" s="264"/>
      <c r="B155" s="264"/>
      <c r="C155" s="265"/>
      <c r="D155" s="266"/>
      <c r="E155" s="566"/>
      <c r="F155" s="267"/>
      <c r="G155" s="268"/>
      <c r="H155" s="2"/>
      <c r="I155" s="27"/>
    </row>
    <row r="156" spans="1:10" s="16" customFormat="1" ht="14">
      <c r="A156" s="264"/>
      <c r="B156" s="264"/>
      <c r="C156" s="265"/>
      <c r="D156" s="266"/>
      <c r="E156" s="566"/>
      <c r="F156" s="267"/>
      <c r="G156" s="268"/>
      <c r="H156" s="2"/>
      <c r="I156" s="27"/>
    </row>
    <row r="157" spans="1:10" s="16" customFormat="1" ht="70" customHeight="1">
      <c r="A157" s="269">
        <f>A149+0.01</f>
        <v>4.1799999999999962</v>
      </c>
      <c r="B157" s="346" t="s">
        <v>226</v>
      </c>
      <c r="C157" s="347"/>
      <c r="D157" s="137"/>
      <c r="E157" s="584"/>
      <c r="F157" s="138"/>
      <c r="G157" s="348"/>
      <c r="H157" s="126"/>
    </row>
    <row r="158" spans="1:10" s="16" customFormat="1" ht="14.25" customHeight="1">
      <c r="A158" s="135"/>
      <c r="B158" s="139" t="s">
        <v>227</v>
      </c>
      <c r="C158" s="200" t="s">
        <v>228</v>
      </c>
      <c r="D158" s="349">
        <v>230</v>
      </c>
      <c r="E158" s="674"/>
      <c r="F158" s="138">
        <f t="shared" ref="F158:F163" si="0">E158*D158</f>
        <v>0</v>
      </c>
      <c r="G158" s="20"/>
      <c r="H158" s="126"/>
    </row>
    <row r="159" spans="1:10" s="16" customFormat="1" ht="14.25" customHeight="1">
      <c r="A159" s="9"/>
      <c r="B159" s="17" t="s">
        <v>229</v>
      </c>
      <c r="C159" s="11" t="s">
        <v>5</v>
      </c>
      <c r="D159" s="349">
        <v>190</v>
      </c>
      <c r="E159" s="683"/>
      <c r="F159" s="15">
        <f t="shared" si="0"/>
        <v>0</v>
      </c>
      <c r="G159" s="13"/>
    </row>
    <row r="160" spans="1:10" s="16" customFormat="1" ht="14.25" customHeight="1">
      <c r="A160" s="9"/>
      <c r="B160" s="17" t="s">
        <v>230</v>
      </c>
      <c r="C160" s="11" t="s">
        <v>5</v>
      </c>
      <c r="D160" s="349">
        <v>325</v>
      </c>
      <c r="E160" s="683"/>
      <c r="F160" s="15">
        <f t="shared" si="0"/>
        <v>0</v>
      </c>
      <c r="G160" s="13"/>
    </row>
    <row r="161" spans="1:10" s="16" customFormat="1" ht="14.25" customHeight="1">
      <c r="A161" s="9"/>
      <c r="B161" s="17" t="s">
        <v>231</v>
      </c>
      <c r="C161" s="11" t="s">
        <v>5</v>
      </c>
      <c r="D161" s="349">
        <v>55</v>
      </c>
      <c r="E161" s="683"/>
      <c r="F161" s="15">
        <f t="shared" si="0"/>
        <v>0</v>
      </c>
      <c r="G161" s="13"/>
    </row>
    <row r="162" spans="1:10" s="16" customFormat="1" ht="14.25" customHeight="1">
      <c r="A162" s="9"/>
      <c r="B162" s="17" t="s">
        <v>232</v>
      </c>
      <c r="C162" s="11" t="s">
        <v>5</v>
      </c>
      <c r="D162" s="349">
        <v>75</v>
      </c>
      <c r="E162" s="683"/>
      <c r="F162" s="15">
        <f t="shared" si="0"/>
        <v>0</v>
      </c>
      <c r="G162" s="13"/>
    </row>
    <row r="163" spans="1:10" s="16" customFormat="1" ht="14.25" customHeight="1">
      <c r="A163" s="9"/>
      <c r="B163" s="17" t="s">
        <v>233</v>
      </c>
      <c r="C163" s="11" t="s">
        <v>5</v>
      </c>
      <c r="D163" s="349">
        <v>5</v>
      </c>
      <c r="E163" s="683"/>
      <c r="F163" s="15">
        <f t="shared" si="0"/>
        <v>0</v>
      </c>
      <c r="G163" s="13"/>
    </row>
    <row r="164" spans="1:10" s="16" customFormat="1" ht="14.25" customHeight="1">
      <c r="A164" s="264"/>
      <c r="B164" s="264"/>
      <c r="C164" s="265"/>
      <c r="D164" s="266"/>
      <c r="E164" s="566"/>
      <c r="F164" s="267"/>
      <c r="G164" s="268"/>
      <c r="H164" s="2"/>
      <c r="I164" s="27"/>
    </row>
    <row r="165" spans="1:10" s="16" customFormat="1" ht="14.25" customHeight="1">
      <c r="A165" s="264"/>
      <c r="B165" s="264"/>
      <c r="C165" s="265"/>
      <c r="D165" s="266"/>
      <c r="E165" s="566"/>
      <c r="F165" s="267"/>
      <c r="G165" s="268"/>
      <c r="H165" s="2"/>
      <c r="I165" s="27"/>
    </row>
    <row r="166" spans="1:10" s="16" customFormat="1" ht="60">
      <c r="A166" s="9">
        <f>A157+0.01</f>
        <v>4.1899999999999959</v>
      </c>
      <c r="B166" s="14" t="s">
        <v>234</v>
      </c>
      <c r="C166" s="350"/>
      <c r="D166" s="11"/>
      <c r="E166" s="585"/>
      <c r="F166" s="351"/>
      <c r="G166" s="352"/>
      <c r="H166" s="27"/>
      <c r="I166" s="26"/>
      <c r="J166" s="26"/>
    </row>
    <row r="167" spans="1:10" s="16" customFormat="1" ht="14.25" customHeight="1">
      <c r="A167" s="17"/>
      <c r="B167" s="17" t="s">
        <v>235</v>
      </c>
      <c r="C167" s="350" t="s">
        <v>68</v>
      </c>
      <c r="D167" s="11">
        <v>75</v>
      </c>
      <c r="E167" s="685"/>
      <c r="F167" s="13">
        <f>E167*D167</f>
        <v>0</v>
      </c>
      <c r="G167" s="127"/>
    </row>
    <row r="168" spans="1:10" s="16" customFormat="1" ht="14.25" customHeight="1">
      <c r="A168" s="17"/>
      <c r="B168" s="17" t="s">
        <v>236</v>
      </c>
      <c r="C168" s="350" t="s">
        <v>68</v>
      </c>
      <c r="D168" s="11">
        <v>25</v>
      </c>
      <c r="E168" s="685"/>
      <c r="F168" s="13">
        <f>E168*D168</f>
        <v>0</v>
      </c>
      <c r="G168" s="127"/>
    </row>
    <row r="169" spans="1:10" s="16" customFormat="1" ht="14.25" customHeight="1">
      <c r="A169" s="17"/>
      <c r="B169" s="17" t="s">
        <v>237</v>
      </c>
      <c r="C169" s="350" t="s">
        <v>68</v>
      </c>
      <c r="D169" s="11">
        <v>25</v>
      </c>
      <c r="E169" s="685"/>
      <c r="F169" s="13">
        <f>E169*D169</f>
        <v>0</v>
      </c>
      <c r="G169" s="127"/>
    </row>
    <row r="170" spans="1:10" s="16" customFormat="1" ht="14.25" customHeight="1">
      <c r="A170" s="120"/>
      <c r="B170" s="23"/>
      <c r="C170" s="18"/>
      <c r="D170" s="327"/>
      <c r="E170" s="571"/>
    </row>
    <row r="171" spans="1:10" s="16" customFormat="1" ht="14.25" customHeight="1">
      <c r="A171" s="120"/>
      <c r="B171" s="23"/>
      <c r="C171" s="18"/>
      <c r="D171" s="327"/>
      <c r="E171" s="571"/>
    </row>
    <row r="172" spans="1:10" s="16" customFormat="1" ht="60">
      <c r="A172" s="9">
        <f>A166+0.01</f>
        <v>4.1999999999999957</v>
      </c>
      <c r="B172" s="10" t="s">
        <v>238</v>
      </c>
      <c r="C172" s="11"/>
      <c r="D172" s="353"/>
      <c r="E172" s="587"/>
      <c r="F172" s="341"/>
    </row>
    <row r="173" spans="1:10" s="16" customFormat="1" ht="14.25" customHeight="1">
      <c r="A173" s="17"/>
      <c r="B173" s="17" t="s">
        <v>235</v>
      </c>
      <c r="C173" s="11" t="s">
        <v>68</v>
      </c>
      <c r="D173" s="11">
        <v>75</v>
      </c>
      <c r="E173" s="684"/>
      <c r="F173" s="13">
        <f>E173*D173</f>
        <v>0</v>
      </c>
    </row>
    <row r="174" spans="1:10" s="16" customFormat="1" ht="14.25" customHeight="1">
      <c r="A174" s="17"/>
      <c r="B174" s="17" t="s">
        <v>236</v>
      </c>
      <c r="C174" s="11" t="s">
        <v>68</v>
      </c>
      <c r="D174" s="11">
        <v>25</v>
      </c>
      <c r="E174" s="684"/>
      <c r="F174" s="13">
        <f>E174*D174</f>
        <v>0</v>
      </c>
    </row>
    <row r="175" spans="1:10" s="16" customFormat="1" ht="14.25" customHeight="1">
      <c r="A175" s="17"/>
      <c r="B175" s="17" t="s">
        <v>237</v>
      </c>
      <c r="C175" s="11" t="s">
        <v>68</v>
      </c>
      <c r="D175" s="11">
        <v>25</v>
      </c>
      <c r="E175" s="684"/>
      <c r="F175" s="13">
        <f>E175*D175</f>
        <v>0</v>
      </c>
    </row>
    <row r="176" spans="1:10" s="16" customFormat="1" ht="14.25" customHeight="1">
      <c r="A176" s="19"/>
      <c r="B176" s="19"/>
      <c r="C176" s="18"/>
      <c r="D176" s="18"/>
      <c r="E176" s="588"/>
      <c r="F176" s="20"/>
    </row>
    <row r="177" spans="1:10" s="354" customFormat="1" ht="14.25" customHeight="1">
      <c r="A177" s="19"/>
      <c r="B177" s="18"/>
      <c r="C177" s="19"/>
      <c r="D177" s="18"/>
      <c r="E177" s="589"/>
      <c r="F177" s="20"/>
    </row>
    <row r="178" spans="1:10" s="16" customFormat="1" ht="14.25" customHeight="1">
      <c r="A178" s="9">
        <f>A172+0.01</f>
        <v>4.2099999999999955</v>
      </c>
      <c r="B178" s="10" t="s">
        <v>36</v>
      </c>
      <c r="C178" s="11"/>
      <c r="D178" s="292"/>
      <c r="E178" s="570"/>
      <c r="F178" s="342"/>
      <c r="G178" s="13"/>
      <c r="H178" s="27"/>
      <c r="I178" s="26"/>
      <c r="J178" s="26"/>
    </row>
    <row r="179" spans="1:10" s="16" customFormat="1" ht="14.25" customHeight="1">
      <c r="A179" s="9"/>
      <c r="B179" s="10" t="s">
        <v>239</v>
      </c>
      <c r="C179" s="11" t="s">
        <v>5</v>
      </c>
      <c r="D179" s="292">
        <v>5</v>
      </c>
      <c r="E179" s="686"/>
      <c r="F179" s="13">
        <f>E179*D179</f>
        <v>0</v>
      </c>
      <c r="G179" s="13"/>
      <c r="H179" s="27"/>
      <c r="I179" s="26"/>
      <c r="J179" s="26"/>
    </row>
    <row r="180" spans="1:10" s="16" customFormat="1" ht="14.25" customHeight="1">
      <c r="A180" s="9"/>
      <c r="B180" s="10" t="s">
        <v>240</v>
      </c>
      <c r="C180" s="11" t="s">
        <v>5</v>
      </c>
      <c r="D180" s="292">
        <v>3</v>
      </c>
      <c r="E180" s="686"/>
      <c r="F180" s="13">
        <f>E180*D180</f>
        <v>0</v>
      </c>
      <c r="G180" s="13"/>
      <c r="H180" s="27"/>
      <c r="I180" s="26"/>
      <c r="J180" s="26"/>
    </row>
    <row r="181" spans="1:10" s="16" customFormat="1" ht="14.25" customHeight="1">
      <c r="A181" s="9"/>
      <c r="B181" s="10" t="s">
        <v>241</v>
      </c>
      <c r="C181" s="11" t="s">
        <v>5</v>
      </c>
      <c r="D181" s="292">
        <v>1</v>
      </c>
      <c r="E181" s="686"/>
      <c r="F181" s="13">
        <f>E181*D181</f>
        <v>0</v>
      </c>
      <c r="G181" s="13"/>
      <c r="H181" s="27"/>
      <c r="I181" s="26"/>
      <c r="J181" s="26"/>
    </row>
    <row r="182" spans="1:10" s="16" customFormat="1" ht="14.25" customHeight="1">
      <c r="A182" s="264"/>
      <c r="B182" s="264"/>
      <c r="C182" s="265"/>
      <c r="D182" s="266"/>
      <c r="E182" s="566"/>
      <c r="F182" s="267"/>
      <c r="G182" s="268"/>
      <c r="H182" s="2"/>
      <c r="I182" s="27"/>
    </row>
    <row r="183" spans="1:10" s="16" customFormat="1" ht="14.25" customHeight="1">
      <c r="A183" s="264"/>
      <c r="B183" s="264"/>
      <c r="C183" s="265"/>
      <c r="D183" s="266"/>
      <c r="E183" s="591"/>
      <c r="F183" s="267"/>
      <c r="G183" s="268"/>
      <c r="H183" s="2"/>
      <c r="I183" s="27"/>
    </row>
    <row r="184" spans="1:10" s="16" customFormat="1" ht="135">
      <c r="A184" s="9">
        <f>A178+0.01</f>
        <v>4.2199999999999953</v>
      </c>
      <c r="B184" s="10" t="s">
        <v>242</v>
      </c>
      <c r="C184" s="11"/>
      <c r="D184" s="349"/>
      <c r="E184" s="570"/>
      <c r="F184" s="161"/>
      <c r="G184" s="13"/>
      <c r="H184" s="27"/>
      <c r="I184" s="26"/>
      <c r="J184" s="26"/>
    </row>
    <row r="185" spans="1:10" s="16" customFormat="1" ht="14.25" customHeight="1">
      <c r="A185" s="9"/>
      <c r="B185" s="10" t="s">
        <v>239</v>
      </c>
      <c r="C185" s="11" t="s">
        <v>5</v>
      </c>
      <c r="D185" s="11">
        <v>2</v>
      </c>
      <c r="E185" s="672"/>
      <c r="F185" s="356">
        <f>E185*D185</f>
        <v>0</v>
      </c>
      <c r="G185" s="13"/>
    </row>
    <row r="186" spans="1:10" s="16" customFormat="1" ht="14.25" customHeight="1">
      <c r="A186" s="120"/>
      <c r="B186" s="23"/>
      <c r="C186" s="18"/>
      <c r="D186" s="18"/>
      <c r="E186" s="582"/>
      <c r="F186" s="20"/>
      <c r="G186" s="20"/>
    </row>
    <row r="187" spans="1:10" s="16" customFormat="1" ht="14.25" customHeight="1">
      <c r="A187" s="120"/>
      <c r="B187" s="23"/>
      <c r="C187" s="18"/>
      <c r="D187" s="18"/>
      <c r="E187" s="582"/>
      <c r="F187" s="20"/>
      <c r="G187" s="20"/>
    </row>
    <row r="188" spans="1:10" s="16" customFormat="1" ht="28" customHeight="1">
      <c r="A188" s="9">
        <f>A184+0.01</f>
        <v>4.2299999999999951</v>
      </c>
      <c r="B188" s="10" t="s">
        <v>243</v>
      </c>
      <c r="C188" s="11"/>
      <c r="D188" s="340"/>
      <c r="E188" s="570"/>
      <c r="F188" s="357"/>
      <c r="G188" s="329"/>
    </row>
    <row r="189" spans="1:10" s="16" customFormat="1" ht="14.25" customHeight="1">
      <c r="A189" s="9"/>
      <c r="B189" s="10"/>
      <c r="C189" s="11" t="s">
        <v>5</v>
      </c>
      <c r="D189" s="11">
        <v>2</v>
      </c>
      <c r="E189" s="687"/>
      <c r="F189" s="341">
        <f>E189*D189</f>
        <v>0</v>
      </c>
      <c r="G189" s="329"/>
    </row>
    <row r="190" spans="1:10" s="16" customFormat="1" ht="14.25" customHeight="1">
      <c r="A190" s="264"/>
      <c r="B190" s="264"/>
      <c r="C190" s="265"/>
      <c r="D190" s="266"/>
      <c r="E190" s="566"/>
      <c r="F190" s="267"/>
      <c r="G190" s="268"/>
      <c r="H190" s="2"/>
      <c r="I190" s="27"/>
    </row>
    <row r="191" spans="1:10" s="16" customFormat="1" ht="14.25" customHeight="1">
      <c r="A191" s="154"/>
      <c r="B191" s="154"/>
      <c r="C191" s="18"/>
      <c r="D191" s="333"/>
      <c r="E191" s="592"/>
      <c r="F191" s="27"/>
      <c r="G191" s="358"/>
      <c r="H191" s="2"/>
      <c r="I191" s="27"/>
    </row>
    <row r="192" spans="1:10" s="363" customFormat="1" ht="14.25" customHeight="1">
      <c r="A192" s="9">
        <f>A188+0.01</f>
        <v>4.2399999999999949</v>
      </c>
      <c r="B192" s="359" t="s">
        <v>244</v>
      </c>
      <c r="C192" s="360" t="s">
        <v>5</v>
      </c>
      <c r="D192" s="360">
        <v>4</v>
      </c>
      <c r="E192" s="688"/>
      <c r="F192" s="361">
        <f>E192*D192</f>
        <v>0</v>
      </c>
      <c r="G192" s="362"/>
    </row>
    <row r="193" spans="1:9" s="363" customFormat="1" ht="14.25" customHeight="1">
      <c r="A193" s="364"/>
      <c r="B193" s="365"/>
      <c r="C193" s="366"/>
      <c r="D193" s="366"/>
      <c r="E193" s="593"/>
      <c r="F193" s="367"/>
      <c r="G193" s="362"/>
    </row>
    <row r="194" spans="1:9" s="363" customFormat="1" ht="14.25" customHeight="1">
      <c r="A194" s="364"/>
      <c r="B194" s="365"/>
      <c r="C194" s="366"/>
      <c r="D194" s="366"/>
      <c r="E194" s="593"/>
      <c r="F194" s="367"/>
      <c r="G194" s="362"/>
    </row>
    <row r="195" spans="1:9" s="363" customFormat="1" ht="15" customHeight="1">
      <c r="A195" s="368">
        <f>A192+0.01</f>
        <v>4.2499999999999947</v>
      </c>
      <c r="B195" s="359" t="s">
        <v>245</v>
      </c>
      <c r="C195" s="360" t="s">
        <v>5</v>
      </c>
      <c r="D195" s="360">
        <v>4</v>
      </c>
      <c r="E195" s="688"/>
      <c r="F195" s="361">
        <f>E195*D195</f>
        <v>0</v>
      </c>
      <c r="G195" s="362"/>
    </row>
    <row r="196" spans="1:9" s="363" customFormat="1" ht="15" customHeight="1">
      <c r="A196" s="369"/>
      <c r="B196" s="365"/>
      <c r="C196" s="366"/>
      <c r="D196" s="366"/>
      <c r="E196" s="593"/>
      <c r="F196" s="367"/>
      <c r="G196" s="362"/>
    </row>
    <row r="197" spans="1:9" s="16" customFormat="1" ht="14.25" customHeight="1">
      <c r="A197" s="370"/>
      <c r="B197" s="371"/>
      <c r="C197" s="371"/>
      <c r="D197" s="18"/>
      <c r="E197" s="594"/>
      <c r="F197" s="24"/>
      <c r="G197" s="27"/>
      <c r="H197" s="26"/>
      <c r="I197" s="26"/>
    </row>
    <row r="198" spans="1:9" s="376" customFormat="1" ht="14.25" customHeight="1">
      <c r="A198" s="372"/>
      <c r="B198" s="373" t="s">
        <v>21</v>
      </c>
      <c r="C198" s="366"/>
      <c r="D198" s="374"/>
      <c r="E198" s="595"/>
      <c r="F198" s="375"/>
      <c r="G198" s="375"/>
      <c r="H198" s="375"/>
      <c r="I198" s="375"/>
    </row>
    <row r="199" spans="1:9" s="376" customFormat="1" ht="14.25" customHeight="1">
      <c r="A199" s="372"/>
      <c r="B199" s="373"/>
      <c r="C199" s="366"/>
      <c r="D199" s="374"/>
      <c r="E199" s="595"/>
      <c r="F199" s="375"/>
      <c r="G199" s="375"/>
      <c r="H199" s="375"/>
      <c r="I199" s="375"/>
    </row>
    <row r="200" spans="1:9" s="16" customFormat="1" ht="45">
      <c r="A200" s="377">
        <f>A195+0.01</f>
        <v>4.2599999999999945</v>
      </c>
      <c r="B200" s="378" t="s">
        <v>246</v>
      </c>
      <c r="C200" s="378"/>
      <c r="D200" s="11"/>
      <c r="E200" s="581"/>
      <c r="F200" s="15"/>
      <c r="G200" s="27"/>
      <c r="H200" s="26"/>
      <c r="I200" s="26"/>
    </row>
    <row r="201" spans="1:9" s="16" customFormat="1" ht="14.25" customHeight="1">
      <c r="A201" s="9"/>
      <c r="B201" s="378"/>
      <c r="C201" s="378" t="s">
        <v>247</v>
      </c>
      <c r="D201" s="11">
        <v>80</v>
      </c>
      <c r="E201" s="680"/>
      <c r="F201" s="15">
        <f>E201*D201</f>
        <v>0</v>
      </c>
      <c r="G201" s="27"/>
      <c r="H201" s="26"/>
      <c r="I201" s="26"/>
    </row>
    <row r="202" spans="1:9" s="16" customFormat="1" ht="14.25" customHeight="1">
      <c r="A202" s="264"/>
      <c r="B202" s="264"/>
      <c r="C202" s="265"/>
      <c r="D202" s="266"/>
      <c r="E202" s="566"/>
      <c r="F202" s="267"/>
      <c r="G202" s="268"/>
      <c r="H202" s="2"/>
      <c r="I202" s="27"/>
    </row>
    <row r="203" spans="1:9" s="16" customFormat="1" ht="14.25" customHeight="1">
      <c r="A203" s="120"/>
      <c r="B203" s="371"/>
      <c r="C203" s="371"/>
      <c r="D203" s="18"/>
      <c r="E203" s="594"/>
      <c r="F203" s="24"/>
      <c r="G203" s="27"/>
      <c r="H203" s="26"/>
      <c r="I203" s="26"/>
    </row>
    <row r="204" spans="1:9" s="382" customFormat="1" ht="30">
      <c r="A204" s="9">
        <f>A200+0.01</f>
        <v>4.2699999999999942</v>
      </c>
      <c r="B204" s="379" t="s">
        <v>248</v>
      </c>
      <c r="C204" s="380"/>
      <c r="D204" s="381"/>
      <c r="E204" s="596"/>
      <c r="F204" s="15"/>
    </row>
    <row r="205" spans="1:9" s="382" customFormat="1" ht="14.25" customHeight="1">
      <c r="A205" s="383"/>
      <c r="B205" s="379"/>
      <c r="C205" s="378" t="s">
        <v>6</v>
      </c>
      <c r="D205" s="11">
        <v>1</v>
      </c>
      <c r="E205" s="672"/>
      <c r="F205" s="15">
        <f>E205*D205</f>
        <v>0</v>
      </c>
    </row>
    <row r="206" spans="1:9" s="382" customFormat="1" ht="14.25" customHeight="1">
      <c r="A206" s="384"/>
      <c r="B206" s="385"/>
      <c r="C206" s="386"/>
      <c r="D206" s="387"/>
      <c r="E206" s="597"/>
    </row>
    <row r="207" spans="1:9" s="382" customFormat="1" ht="14.25" customHeight="1">
      <c r="A207" s="384"/>
      <c r="B207" s="385"/>
      <c r="C207" s="386"/>
      <c r="D207" s="387"/>
      <c r="E207" s="597"/>
    </row>
    <row r="208" spans="1:9" s="16" customFormat="1" ht="15">
      <c r="A208" s="9">
        <f>A204+0.01</f>
        <v>4.279999999999994</v>
      </c>
      <c r="B208" s="388" t="s">
        <v>249</v>
      </c>
      <c r="C208" s="11"/>
      <c r="D208" s="340"/>
      <c r="E208" s="570"/>
      <c r="F208" s="15"/>
    </row>
    <row r="209" spans="1:9" s="382" customFormat="1" ht="14.25" customHeight="1">
      <c r="A209" s="383"/>
      <c r="B209" s="379"/>
      <c r="C209" s="378" t="s">
        <v>6</v>
      </c>
      <c r="D209" s="11">
        <v>1</v>
      </c>
      <c r="E209" s="672"/>
      <c r="F209" s="15">
        <f>E209*D209</f>
        <v>0</v>
      </c>
    </row>
    <row r="210" spans="1:9" s="16" customFormat="1" ht="14.25" customHeight="1">
      <c r="A210" s="120"/>
      <c r="B210" s="371"/>
      <c r="C210" s="371"/>
      <c r="D210" s="18"/>
      <c r="E210" s="594"/>
      <c r="F210" s="24"/>
      <c r="G210" s="27"/>
      <c r="H210" s="26"/>
      <c r="I210" s="26"/>
    </row>
    <row r="211" spans="1:9" s="16" customFormat="1" ht="14.25" customHeight="1">
      <c r="A211" s="120"/>
      <c r="B211" s="371"/>
      <c r="C211" s="371"/>
      <c r="D211" s="18"/>
      <c r="E211" s="594"/>
      <c r="F211" s="24"/>
      <c r="G211" s="27"/>
      <c r="H211" s="26"/>
      <c r="I211" s="26"/>
    </row>
    <row r="212" spans="1:9" s="16" customFormat="1" ht="28" customHeight="1">
      <c r="A212" s="9">
        <f>A208+0.01</f>
        <v>4.2899999999999938</v>
      </c>
      <c r="B212" s="379" t="s">
        <v>250</v>
      </c>
      <c r="C212" s="378"/>
      <c r="D212" s="11"/>
      <c r="E212" s="598"/>
      <c r="F212" s="118"/>
      <c r="G212" s="27"/>
      <c r="H212" s="26"/>
      <c r="I212" s="26"/>
    </row>
    <row r="213" spans="1:9" s="16" customFormat="1" ht="14.25" customHeight="1">
      <c r="A213" s="17"/>
      <c r="B213" s="378"/>
      <c r="C213" s="378" t="s">
        <v>6</v>
      </c>
      <c r="D213" s="11">
        <v>1</v>
      </c>
      <c r="E213" s="672"/>
      <c r="F213" s="15">
        <f>E213*D213</f>
        <v>0</v>
      </c>
      <c r="G213" s="27"/>
      <c r="H213" s="26"/>
      <c r="I213" s="26"/>
    </row>
    <row r="214" spans="1:9" s="16" customFormat="1" ht="14.25" customHeight="1">
      <c r="A214" s="19"/>
      <c r="B214" s="371"/>
      <c r="C214" s="371"/>
      <c r="D214" s="18"/>
      <c r="E214" s="599"/>
      <c r="F214" s="20"/>
      <c r="G214" s="27"/>
      <c r="H214" s="26"/>
      <c r="I214" s="26"/>
    </row>
    <row r="215" spans="1:9" ht="14.25" customHeight="1">
      <c r="A215" s="389"/>
      <c r="C215" s="129"/>
      <c r="E215" s="600"/>
      <c r="F215" s="390"/>
      <c r="H215" s="391"/>
    </row>
    <row r="216" spans="1:9" ht="14.25" customHeight="1">
      <c r="A216" s="392">
        <f>A212+0.01</f>
        <v>4.2999999999999936</v>
      </c>
      <c r="B216" s="393" t="s">
        <v>251</v>
      </c>
      <c r="C216" s="394"/>
      <c r="D216" s="394"/>
      <c r="E216" s="601"/>
      <c r="F216" s="396"/>
      <c r="G216" s="393"/>
      <c r="H216" s="397"/>
    </row>
    <row r="217" spans="1:9" ht="14.25" customHeight="1">
      <c r="A217" s="398"/>
      <c r="B217" s="399"/>
      <c r="C217" s="378" t="s">
        <v>6</v>
      </c>
      <c r="D217" s="394">
        <v>1</v>
      </c>
      <c r="E217" s="590"/>
      <c r="F217" s="396">
        <f>SUM(F10:F213)*0.01</f>
        <v>0</v>
      </c>
      <c r="G217" s="400"/>
      <c r="H217" s="401"/>
    </row>
    <row r="218" spans="1:9" ht="14.25" customHeight="1">
      <c r="A218" s="402"/>
      <c r="B218" s="403"/>
      <c r="C218" s="404"/>
      <c r="D218" s="404"/>
      <c r="E218" s="602"/>
      <c r="F218" s="405"/>
      <c r="G218" s="406"/>
      <c r="H218" s="407"/>
    </row>
    <row r="219" spans="1:9" ht="14.25" customHeight="1">
      <c r="A219" s="183"/>
      <c r="B219" s="101"/>
      <c r="C219" s="102"/>
      <c r="D219" s="102"/>
      <c r="E219" s="603"/>
      <c r="F219" s="103"/>
      <c r="G219" s="104"/>
      <c r="H219" s="105"/>
    </row>
    <row r="220" spans="1:9" ht="14.25" customHeight="1">
      <c r="A220" s="392">
        <f>A216+0.01</f>
        <v>4.3099999999999934</v>
      </c>
      <c r="B220" s="399" t="s">
        <v>252</v>
      </c>
      <c r="C220" s="394"/>
      <c r="D220" s="394"/>
      <c r="E220" s="604"/>
      <c r="F220" s="409"/>
      <c r="G220" s="395"/>
      <c r="H220" s="410"/>
    </row>
    <row r="221" spans="1:9" ht="14.25" customHeight="1">
      <c r="A221" s="411"/>
      <c r="B221" s="399"/>
      <c r="C221" s="378" t="s">
        <v>6</v>
      </c>
      <c r="D221" s="394">
        <v>1</v>
      </c>
      <c r="E221" s="604"/>
      <c r="F221" s="409">
        <f>SUM(F10:F213)*0.02</f>
        <v>0</v>
      </c>
      <c r="G221" s="395"/>
      <c r="H221" s="410"/>
    </row>
    <row r="222" spans="1:9" ht="14.25" customHeight="1">
      <c r="A222" s="178"/>
      <c r="B222" s="99"/>
      <c r="E222" s="605"/>
      <c r="F222" s="95"/>
      <c r="G222" s="91"/>
      <c r="H222" s="92"/>
    </row>
    <row r="223" spans="1:9" ht="14.25" customHeight="1">
      <c r="A223" s="178"/>
      <c r="B223" s="99"/>
      <c r="E223" s="605"/>
      <c r="F223" s="95"/>
      <c r="G223" s="91"/>
      <c r="H223" s="92"/>
    </row>
    <row r="224" spans="1:9" ht="14.25" customHeight="1" thickBot="1">
      <c r="A224" s="178"/>
      <c r="B224" s="106" t="s">
        <v>253</v>
      </c>
      <c r="C224" s="107"/>
      <c r="D224" s="107"/>
      <c r="E224" s="606"/>
      <c r="F224" s="108">
        <f>SUM(F1:F221)</f>
        <v>0</v>
      </c>
      <c r="G224" s="109"/>
      <c r="H224" s="110"/>
    </row>
    <row r="225" spans="1:8" ht="14.25" customHeight="1" thickTop="1">
      <c r="A225" s="178"/>
      <c r="B225" s="111"/>
      <c r="C225" s="112"/>
      <c r="D225" s="112"/>
      <c r="E225" s="607"/>
      <c r="F225" s="113"/>
      <c r="G225" s="114"/>
      <c r="H225" s="115"/>
    </row>
    <row r="226" spans="1:8" ht="14.25" customHeight="1">
      <c r="A226" s="178"/>
      <c r="E226" s="605"/>
      <c r="F226" s="95"/>
    </row>
    <row r="227" spans="1:8" ht="14.25" customHeight="1">
      <c r="E227" s="605"/>
      <c r="F227" s="95"/>
    </row>
    <row r="228" spans="1:8" ht="14.25" customHeight="1">
      <c r="E228" s="605"/>
      <c r="F228" s="95"/>
    </row>
    <row r="229" spans="1:8" ht="14.25" customHeight="1">
      <c r="E229" s="605"/>
      <c r="F229" s="95"/>
    </row>
    <row r="230" spans="1:8" ht="14.25" customHeight="1">
      <c r="E230" s="605"/>
      <c r="F230" s="95"/>
    </row>
    <row r="231" spans="1:8" ht="14.25" customHeight="1">
      <c r="E231" s="605"/>
      <c r="F231" s="95"/>
    </row>
    <row r="232" spans="1:8" ht="14.25" customHeight="1">
      <c r="E232" s="605"/>
      <c r="F232" s="95"/>
    </row>
    <row r="233" spans="1:8" ht="14.25" customHeight="1">
      <c r="E233" s="605"/>
      <c r="F233" s="95"/>
    </row>
    <row r="234" spans="1:8" ht="14.25" customHeight="1">
      <c r="E234" s="605"/>
      <c r="F234" s="95"/>
    </row>
    <row r="235" spans="1:8" ht="14.25" customHeight="1">
      <c r="E235" s="605"/>
      <c r="F235" s="95"/>
    </row>
    <row r="236" spans="1:8" ht="14.25" customHeight="1">
      <c r="E236" s="605"/>
      <c r="F236" s="95"/>
    </row>
    <row r="237" spans="1:8" ht="14.25" customHeight="1">
      <c r="E237" s="605"/>
      <c r="F237" s="95"/>
    </row>
    <row r="238" spans="1:8" ht="14.25" customHeight="1">
      <c r="E238" s="605"/>
      <c r="F238" s="95"/>
    </row>
    <row r="239" spans="1:8" ht="14.25" customHeight="1">
      <c r="E239" s="605"/>
      <c r="F239" s="95"/>
    </row>
    <row r="240" spans="1:8" ht="14.25" customHeight="1">
      <c r="E240" s="605"/>
      <c r="F240" s="95"/>
    </row>
    <row r="241" spans="5:6" ht="14.25" customHeight="1">
      <c r="E241" s="605"/>
      <c r="F241" s="95"/>
    </row>
    <row r="242" spans="5:6" ht="14.25" customHeight="1">
      <c r="E242" s="605"/>
      <c r="F242" s="95"/>
    </row>
    <row r="243" spans="5:6" ht="14.25" customHeight="1">
      <c r="E243" s="605"/>
      <c r="F243" s="95"/>
    </row>
    <row r="244" spans="5:6" ht="14.25" customHeight="1">
      <c r="E244" s="605"/>
      <c r="F244" s="95"/>
    </row>
    <row r="245" spans="5:6" ht="14.25" customHeight="1">
      <c r="E245" s="605"/>
      <c r="F245" s="95"/>
    </row>
    <row r="246" spans="5:6" ht="14.25" customHeight="1">
      <c r="E246" s="605"/>
      <c r="F246" s="95"/>
    </row>
    <row r="247" spans="5:6" ht="14.25" customHeight="1">
      <c r="E247" s="605"/>
      <c r="F247" s="95"/>
    </row>
    <row r="248" spans="5:6" ht="14.25" customHeight="1">
      <c r="E248" s="605"/>
      <c r="F248" s="95"/>
    </row>
    <row r="249" spans="5:6" ht="14.25" customHeight="1">
      <c r="E249" s="605"/>
      <c r="F249" s="95"/>
    </row>
    <row r="250" spans="5:6" ht="14.25" customHeight="1">
      <c r="E250" s="605"/>
      <c r="F250" s="95"/>
    </row>
    <row r="251" spans="5:6" ht="14.25" customHeight="1">
      <c r="E251" s="605"/>
      <c r="F251" s="95"/>
    </row>
    <row r="252" spans="5:6" ht="14.25" customHeight="1">
      <c r="E252" s="605"/>
      <c r="F252" s="95"/>
    </row>
    <row r="253" spans="5:6" ht="14.25" customHeight="1">
      <c r="E253" s="605"/>
      <c r="F253" s="95"/>
    </row>
    <row r="254" spans="5:6" ht="14.25" customHeight="1">
      <c r="E254" s="605"/>
      <c r="F254" s="95"/>
    </row>
    <row r="255" spans="5:6" ht="14.25" customHeight="1">
      <c r="E255" s="605"/>
      <c r="F255" s="95"/>
    </row>
    <row r="256" spans="5:6" ht="14.25" customHeight="1">
      <c r="E256" s="605"/>
      <c r="F256" s="95"/>
    </row>
    <row r="257" spans="5:6" ht="14.25" customHeight="1">
      <c r="E257" s="605"/>
      <c r="F257" s="95"/>
    </row>
    <row r="258" spans="5:6" ht="14.25" customHeight="1">
      <c r="E258" s="605"/>
      <c r="F258" s="95"/>
    </row>
    <row r="259" spans="5:6" ht="14.25" customHeight="1">
      <c r="E259" s="605"/>
      <c r="F259" s="95"/>
    </row>
    <row r="260" spans="5:6" ht="14.25" customHeight="1">
      <c r="E260" s="605"/>
      <c r="F260" s="95"/>
    </row>
    <row r="261" spans="5:6" ht="14.25" customHeight="1">
      <c r="E261" s="605"/>
      <c r="F261" s="95"/>
    </row>
    <row r="262" spans="5:6" ht="14.25" customHeight="1">
      <c r="E262" s="605"/>
      <c r="F262" s="95"/>
    </row>
    <row r="263" spans="5:6" ht="14.25" customHeight="1">
      <c r="E263" s="605"/>
      <c r="F263" s="95"/>
    </row>
    <row r="264" spans="5:6" ht="14.25" customHeight="1">
      <c r="E264" s="605"/>
      <c r="F264" s="95"/>
    </row>
    <row r="265" spans="5:6" ht="14.25" customHeight="1">
      <c r="E265" s="605"/>
      <c r="F265" s="95"/>
    </row>
    <row r="266" spans="5:6" ht="14.25" customHeight="1">
      <c r="E266" s="605"/>
      <c r="F266" s="95"/>
    </row>
    <row r="267" spans="5:6" ht="14.25" customHeight="1">
      <c r="E267" s="605"/>
      <c r="F267" s="95"/>
    </row>
    <row r="268" spans="5:6" ht="14.25" customHeight="1">
      <c r="E268" s="605"/>
      <c r="F268" s="95"/>
    </row>
    <row r="269" spans="5:6" ht="14.25" customHeight="1">
      <c r="E269" s="605"/>
      <c r="F269" s="95"/>
    </row>
    <row r="270" spans="5:6" ht="14.25" customHeight="1">
      <c r="E270" s="605"/>
      <c r="F270" s="95"/>
    </row>
    <row r="271" spans="5:6" ht="14.25" customHeight="1">
      <c r="E271" s="605"/>
      <c r="F271" s="95"/>
    </row>
    <row r="272" spans="5:6" ht="14.25" customHeight="1">
      <c r="E272" s="605"/>
      <c r="F272" s="95"/>
    </row>
    <row r="273" spans="5:6" ht="14.25" customHeight="1">
      <c r="E273" s="605"/>
      <c r="F273" s="95"/>
    </row>
    <row r="274" spans="5:6" ht="14.25" customHeight="1">
      <c r="E274" s="605"/>
      <c r="F274" s="95"/>
    </row>
    <row r="275" spans="5:6" ht="14.25" customHeight="1">
      <c r="E275" s="605"/>
      <c r="F275" s="95"/>
    </row>
    <row r="276" spans="5:6" ht="14.25" customHeight="1">
      <c r="E276" s="605"/>
      <c r="F276" s="95"/>
    </row>
    <row r="277" spans="5:6" ht="14.25" customHeight="1">
      <c r="E277" s="605"/>
      <c r="F277" s="95"/>
    </row>
    <row r="278" spans="5:6" ht="14.25" customHeight="1">
      <c r="E278" s="605"/>
      <c r="F278" s="95"/>
    </row>
    <row r="279" spans="5:6" ht="14.25" customHeight="1">
      <c r="E279" s="605"/>
      <c r="F279" s="95"/>
    </row>
    <row r="280" spans="5:6" ht="14.25" customHeight="1">
      <c r="E280" s="605"/>
      <c r="F280" s="95"/>
    </row>
    <row r="281" spans="5:6" ht="14.25" customHeight="1">
      <c r="E281" s="605"/>
      <c r="F281" s="95"/>
    </row>
    <row r="282" spans="5:6" ht="14.25" customHeight="1">
      <c r="E282" s="605"/>
      <c r="F282" s="95"/>
    </row>
    <row r="283" spans="5:6" ht="14.25" customHeight="1">
      <c r="E283" s="605"/>
      <c r="F283" s="95"/>
    </row>
    <row r="284" spans="5:6" ht="14.25" customHeight="1">
      <c r="E284" s="605"/>
      <c r="F284" s="95"/>
    </row>
    <row r="285" spans="5:6" ht="14.25" customHeight="1">
      <c r="E285" s="605"/>
      <c r="F285" s="95"/>
    </row>
    <row r="286" spans="5:6" ht="14.25" customHeight="1">
      <c r="E286" s="605"/>
      <c r="F286" s="95"/>
    </row>
  </sheetData>
  <sheetProtection algorithmName="SHA-512" hashValue="FdGmWtt2UmdYxY2HFyyeITm6vdReGCw7ShdJz6b6I/zdnW3Hm4eyLRQt2XrhvT1K9NlgnWXoc+gc5JYQNfBaFA==" saltValue="+OU48lzfYUD6dYuGhilOrg==" spinCount="100000" sheet="1" objects="1" scenarios="1"/>
  <mergeCells count="2">
    <mergeCell ref="A4:A5"/>
    <mergeCell ref="B4:B5"/>
  </mergeCells>
  <pageMargins left="0.98425196850393704" right="0.74803149606299213" top="0.98425196850393704" bottom="0.98425196850393704" header="0.51181102362204722" footer="0.51181102362204722"/>
  <pageSetup paperSize="9" scale="73" orientation="portrait" horizontalDpi="300" verticalDpi="300" r:id="rId1"/>
  <headerFooter alignWithMargins="0">
    <oddHeader xml:space="preserve">&amp;C&amp;9REM PROJEKT d.o.o. Podvin 102, 3310 Žalec, 03 5717705, 041 938550 email: milan.rozman@siol.net
</oddHeader>
    <oddFooter>&amp;L&amp;"Times New Roman CE,Navadno"&amp;8&amp;F&amp;C&amp;A&amp;R&amp;P/&amp;N</oddFooter>
  </headerFooter>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6</vt:i4>
      </vt:variant>
      <vt:variant>
        <vt:lpstr>Named Ranges</vt:lpstr>
      </vt:variant>
      <vt:variant>
        <vt:i4>9</vt:i4>
      </vt:variant>
    </vt:vector>
  </HeadingPairs>
  <TitlesOfParts>
    <vt:vector size="15" baseType="lpstr">
      <vt:lpstr>NASLOVNICA</vt:lpstr>
      <vt:lpstr>REKAPITULACIJA</vt:lpstr>
      <vt:lpstr>Ogrevanje</vt:lpstr>
      <vt:lpstr>Hlajenje</vt:lpstr>
      <vt:lpstr>Ucilnice 1.N </vt:lpstr>
      <vt:lpstr>VO_KA_3f </vt:lpstr>
      <vt:lpstr>Hlajenje!Print_Area</vt:lpstr>
      <vt:lpstr>Ogrevanje!Print_Area</vt:lpstr>
      <vt:lpstr>REKAPITULACIJA!Print_Area</vt:lpstr>
      <vt:lpstr>'Ucilnice 1.N '!Print_Area</vt:lpstr>
      <vt:lpstr>'VO_KA_3f '!Print_Area</vt:lpstr>
      <vt:lpstr>Hlajenje!Print_Titles</vt:lpstr>
      <vt:lpstr>Ogrevanje!Print_Titles</vt:lpstr>
      <vt:lpstr>'Ucilnice 1.N '!Print_Titles</vt:lpstr>
      <vt:lpstr>'VO_KA_3f '!Print_Titles</vt:lpstr>
    </vt:vector>
  </TitlesOfParts>
  <Company>Hydrotech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Nora</dc:creator>
  <cp:lastModifiedBy>Gregor Žohar</cp:lastModifiedBy>
  <cp:lastPrinted>2021-12-06T07:50:30Z</cp:lastPrinted>
  <dcterms:created xsi:type="dcterms:W3CDTF">2000-04-11T09:42:02Z</dcterms:created>
  <dcterms:modified xsi:type="dcterms:W3CDTF">2025-09-23T10:40:14Z</dcterms:modified>
</cp:coreProperties>
</file>