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defaultThemeVersion="124226"/>
  <mc:AlternateContent xmlns:mc="http://schemas.openxmlformats.org/markup-compatibility/2006">
    <mc:Choice Requires="x15">
      <x15ac:absPath xmlns:x15ac="http://schemas.microsoft.com/office/spreadsheetml/2010/11/ac" url="/Users/macpriprava/Library/CloudStorage/Dropbox/Archicad/Občina Vojnik/OSNOVNA ŠOLA VOJNIK/TEKSTUALNI DEL/PROJEKTIRANJE/PZI/POPISI DEL/SI/12_09_2025 RAZPIS/"/>
    </mc:Choice>
  </mc:AlternateContent>
  <xr:revisionPtr revIDLastSave="0" documentId="13_ncr:1_{B1CFFE7E-27FE-8D4E-A055-5329E98E9A50}" xr6:coauthVersionLast="47" xr6:coauthVersionMax="47" xr10:uidLastSave="{00000000-0000-0000-0000-000000000000}"/>
  <bookViews>
    <workbookView xWindow="0" yWindow="500" windowWidth="33120" windowHeight="26500" tabRatio="599" xr2:uid="{00000000-000D-0000-FFFF-FFFF00000000}"/>
  </bookViews>
  <sheets>
    <sheet name="NASLOVNICA" sheetId="4" r:id="rId1"/>
    <sheet name="REKAPITULACIJA" sheetId="3" r:id="rId2"/>
    <sheet name="Ogrevanje 2N" sheetId="50" r:id="rId3"/>
    <sheet name="Ogrevanje 3N" sheetId="53" r:id="rId4"/>
    <sheet name="Ucilnice 2.N+3.N" sheetId="55" r:id="rId5"/>
    <sheet name="VO_KA_4f" sheetId="54" r:id="rId6"/>
  </sheets>
  <externalReferences>
    <externalReference r:id="rId7"/>
  </externalReferences>
  <definedNames>
    <definedName name="_____dem1">#REF!</definedName>
    <definedName name="____dem1">#REF!</definedName>
    <definedName name="___dem1">#REF!</definedName>
    <definedName name="__dem1">#REF!</definedName>
    <definedName name="_dem1" localSheetId="2">#REF!</definedName>
    <definedName name="_dem1" localSheetId="3">#REF!</definedName>
    <definedName name="_dem1" localSheetId="4">#REF!</definedName>
    <definedName name="_dem1" localSheetId="5">#REF!</definedName>
    <definedName name="_dem1">#REF!</definedName>
    <definedName name="dem" localSheetId="2">#REF!</definedName>
    <definedName name="dem" localSheetId="3">#REF!</definedName>
    <definedName name="dem" localSheetId="4">#REF!</definedName>
    <definedName name="dem" localSheetId="5">#REF!</definedName>
    <definedName name="dem">#REF!</definedName>
    <definedName name="OHS">#REF!</definedName>
    <definedName name="_xlnm.Print_Area" localSheetId="2">'Ogrevanje 2N'!$A$1:$F$135</definedName>
    <definedName name="_xlnm.Print_Area" localSheetId="3">'Ogrevanje 3N'!$A$1:$F$128</definedName>
    <definedName name="_xlnm.Print_Area" localSheetId="1">REKAPITULACIJA!$A$1:$C$19</definedName>
    <definedName name="_xlnm.Print_Area" localSheetId="4">'Ucilnice 2.N+3.N'!$A$1:$F$190</definedName>
    <definedName name="_xlnm.Print_Area" localSheetId="5">VO_KA_4f!$A$1:$F$225</definedName>
    <definedName name="_xlnm.Print_Titles" localSheetId="2">'Ogrevanje 2N'!$1:$6</definedName>
    <definedName name="_xlnm.Print_Titles" localSheetId="3">'Ogrevanje 3N'!$1:$6</definedName>
    <definedName name="_xlnm.Print_Titles" localSheetId="4">'Ucilnice 2.N+3.N'!$1:$6</definedName>
    <definedName name="_xlnm.Print_Titles" localSheetId="5">VO_KA_4f!$1:$6</definedName>
    <definedName name="Voda">#REF!</definedName>
    <definedName name="Vodov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55" l="1"/>
  <c r="A57" i="55"/>
  <c r="A61" i="55" s="1"/>
  <c r="A66" i="55" s="1"/>
  <c r="F63" i="55"/>
  <c r="F62" i="55"/>
  <c r="F58" i="55"/>
  <c r="F56" i="55"/>
  <c r="F63" i="53"/>
  <c r="F63" i="50"/>
  <c r="B3" i="55" l="1"/>
  <c r="B2" i="55"/>
  <c r="B1" i="55"/>
  <c r="F182" i="55"/>
  <c r="F178" i="55"/>
  <c r="F174" i="55"/>
  <c r="F170" i="55"/>
  <c r="F166" i="55"/>
  <c r="F162" i="55"/>
  <c r="F158" i="55"/>
  <c r="F154" i="55"/>
  <c r="F138" i="55"/>
  <c r="K124" i="55"/>
  <c r="F124" i="55"/>
  <c r="K123" i="55"/>
  <c r="F123" i="55"/>
  <c r="K122" i="55"/>
  <c r="F122" i="55"/>
  <c r="K121" i="55"/>
  <c r="F121" i="55"/>
  <c r="F117" i="55"/>
  <c r="F116" i="55"/>
  <c r="F115" i="55"/>
  <c r="F114" i="55"/>
  <c r="F110" i="55"/>
  <c r="F106" i="55"/>
  <c r="F105" i="55"/>
  <c r="F104" i="55"/>
  <c r="F103" i="55"/>
  <c r="F99" i="55"/>
  <c r="F95" i="55"/>
  <c r="F91" i="55"/>
  <c r="F87" i="55"/>
  <c r="F83" i="55"/>
  <c r="F82" i="55"/>
  <c r="F78" i="55"/>
  <c r="F77" i="55"/>
  <c r="F76" i="55"/>
  <c r="F72" i="55"/>
  <c r="A71" i="55"/>
  <c r="A75" i="55" s="1"/>
  <c r="A81" i="55" s="1"/>
  <c r="A86" i="55" s="1"/>
  <c r="A90" i="55" s="1"/>
  <c r="A94" i="55" s="1"/>
  <c r="A98" i="55" s="1"/>
  <c r="A102" i="55" s="1"/>
  <c r="A109" i="55" s="1"/>
  <c r="A113" i="55" s="1"/>
  <c r="A120" i="55" s="1"/>
  <c r="A127" i="55" s="1"/>
  <c r="A141" i="55" s="1"/>
  <c r="A157" i="55" s="1"/>
  <c r="A161" i="55" s="1"/>
  <c r="A165" i="55" s="1"/>
  <c r="A169" i="55" s="1"/>
  <c r="A173" i="55" s="1"/>
  <c r="A177" i="55" s="1"/>
  <c r="A181" i="55" s="1"/>
  <c r="A185" i="55" s="1"/>
  <c r="F67" i="55"/>
  <c r="F186" i="55" l="1"/>
  <c r="F189" i="55" s="1"/>
  <c r="C12" i="3" s="1"/>
  <c r="F213" i="54" l="1"/>
  <c r="F209" i="54"/>
  <c r="F205" i="54"/>
  <c r="F201" i="54"/>
  <c r="F195" i="54"/>
  <c r="F192" i="54"/>
  <c r="F189" i="54"/>
  <c r="F185" i="54"/>
  <c r="F181" i="54"/>
  <c r="F180" i="54"/>
  <c r="F179" i="54"/>
  <c r="F175" i="54"/>
  <c r="F174" i="54"/>
  <c r="F173" i="54"/>
  <c r="F169" i="54"/>
  <c r="F168" i="54"/>
  <c r="F167" i="54"/>
  <c r="F163" i="54"/>
  <c r="F162" i="54"/>
  <c r="F161" i="54"/>
  <c r="F160" i="54"/>
  <c r="F159" i="54"/>
  <c r="F158" i="54"/>
  <c r="F154" i="54"/>
  <c r="F153" i="54"/>
  <c r="F152" i="54"/>
  <c r="F151" i="54"/>
  <c r="F150" i="54"/>
  <c r="F146" i="54"/>
  <c r="F142" i="54"/>
  <c r="F136" i="54"/>
  <c r="F127" i="54"/>
  <c r="F115" i="54"/>
  <c r="F110" i="54"/>
  <c r="F99" i="54"/>
  <c r="F90" i="54"/>
  <c r="F85" i="54"/>
  <c r="F72" i="54"/>
  <c r="F63" i="54"/>
  <c r="F50" i="54"/>
  <c r="F43" i="54"/>
  <c r="F38" i="54"/>
  <c r="F33" i="54"/>
  <c r="A23" i="54"/>
  <c r="A36" i="54" s="1"/>
  <c r="A41" i="54" s="1"/>
  <c r="A46" i="54" s="1"/>
  <c r="A53" i="54" s="1"/>
  <c r="A66" i="54" s="1"/>
  <c r="A75" i="54" s="1"/>
  <c r="A88" i="54" s="1"/>
  <c r="A93" i="54" s="1"/>
  <c r="A102" i="54" s="1"/>
  <c r="A113" i="54" s="1"/>
  <c r="A118" i="54" s="1"/>
  <c r="A130" i="54" s="1"/>
  <c r="A139" i="54" s="1"/>
  <c r="A145" i="54" s="1"/>
  <c r="A149" i="54" s="1"/>
  <c r="A157" i="54" s="1"/>
  <c r="A166" i="54" s="1"/>
  <c r="A172" i="54" s="1"/>
  <c r="A178" i="54" s="1"/>
  <c r="A184" i="54" s="1"/>
  <c r="A188" i="54" s="1"/>
  <c r="A192" i="54" s="1"/>
  <c r="A195" i="54" s="1"/>
  <c r="A200" i="54" s="1"/>
  <c r="A204" i="54" s="1"/>
  <c r="A208" i="54" s="1"/>
  <c r="A212" i="54" s="1"/>
  <c r="A216" i="54" s="1"/>
  <c r="A220" i="54" s="1"/>
  <c r="F20" i="54"/>
  <c r="B3" i="54"/>
  <c r="B2" i="54"/>
  <c r="B1" i="54"/>
  <c r="A124" i="53"/>
  <c r="F25" i="53"/>
  <c r="F117" i="53"/>
  <c r="F113" i="53"/>
  <c r="F110" i="53"/>
  <c r="F97" i="53"/>
  <c r="F92" i="53"/>
  <c r="F91" i="53"/>
  <c r="F87" i="53"/>
  <c r="F83" i="53"/>
  <c r="F82" i="53"/>
  <c r="F81" i="53"/>
  <c r="F77" i="53"/>
  <c r="F76" i="53"/>
  <c r="F75" i="53"/>
  <c r="F71" i="53"/>
  <c r="F67" i="53"/>
  <c r="F59" i="53"/>
  <c r="F55" i="53"/>
  <c r="F51" i="53"/>
  <c r="F47" i="53"/>
  <c r="F46" i="53"/>
  <c r="F45" i="53"/>
  <c r="F44" i="53"/>
  <c r="F43" i="53"/>
  <c r="F42" i="53"/>
  <c r="F41" i="53"/>
  <c r="F37" i="53"/>
  <c r="F33" i="53"/>
  <c r="F29" i="53"/>
  <c r="F28" i="53"/>
  <c r="F27" i="53"/>
  <c r="F26" i="53"/>
  <c r="F21" i="53"/>
  <c r="F20" i="53"/>
  <c r="F19" i="53"/>
  <c r="F15" i="53"/>
  <c r="A14" i="53"/>
  <c r="A18" i="53" s="1"/>
  <c r="A24" i="53" s="1"/>
  <c r="A32" i="53" s="1"/>
  <c r="A36" i="53" s="1"/>
  <c r="A40" i="53" s="1"/>
  <c r="A50" i="53" s="1"/>
  <c r="A54" i="53" s="1"/>
  <c r="A58" i="53" s="1"/>
  <c r="F11" i="53"/>
  <c r="B3" i="53"/>
  <c r="B2" i="53"/>
  <c r="B1" i="53"/>
  <c r="F121" i="53" l="1"/>
  <c r="F125" i="53"/>
  <c r="F221" i="54"/>
  <c r="A62" i="53"/>
  <c r="A66" i="53" s="1"/>
  <c r="A70" i="53" s="1"/>
  <c r="A74" i="53" s="1"/>
  <c r="A80" i="53" s="1"/>
  <c r="A86" i="53" s="1"/>
  <c r="A90" i="53" s="1"/>
  <c r="A96" i="53" s="1"/>
  <c r="A100" i="53" s="1"/>
  <c r="A112" i="53" s="1"/>
  <c r="A116" i="53" s="1"/>
  <c r="A120" i="53" s="1"/>
  <c r="F217" i="54"/>
  <c r="F224" i="54" s="1"/>
  <c r="C14" i="3" s="1"/>
  <c r="F25" i="50"/>
  <c r="F127" i="53" l="1"/>
  <c r="C10" i="3" s="1"/>
  <c r="F87" i="50"/>
  <c r="F79" i="50"/>
  <c r="F28" i="50"/>
  <c r="F27" i="50"/>
  <c r="F26" i="50"/>
  <c r="F21" i="50"/>
  <c r="F20" i="50"/>
  <c r="F71" i="50"/>
  <c r="F67" i="50"/>
  <c r="F59" i="50"/>
  <c r="F55" i="50"/>
  <c r="F51" i="50"/>
  <c r="F47" i="50"/>
  <c r="F46" i="50"/>
  <c r="F45" i="50"/>
  <c r="F44" i="50"/>
  <c r="F43" i="50"/>
  <c r="F42" i="50"/>
  <c r="F41" i="50"/>
  <c r="F37" i="50"/>
  <c r="F33" i="50"/>
  <c r="F29" i="50"/>
  <c r="F19" i="50"/>
  <c r="F15" i="50"/>
  <c r="A14" i="50"/>
  <c r="F11" i="50"/>
  <c r="A18" i="50" l="1"/>
  <c r="A24" i="50" s="1"/>
  <c r="A32" i="50" s="1"/>
  <c r="A36" i="50" s="1"/>
  <c r="A40" i="50" s="1"/>
  <c r="A50" i="50" s="1"/>
  <c r="A54" i="50" s="1"/>
  <c r="A58" i="50" s="1"/>
  <c r="A62" i="50" l="1"/>
  <c r="A66" i="50" s="1"/>
  <c r="A70" i="50" s="1"/>
  <c r="A74" i="50" s="1"/>
  <c r="F119" i="50"/>
  <c r="F116" i="50" l="1"/>
  <c r="F130" i="50" s="1"/>
  <c r="F98" i="50" l="1"/>
  <c r="F97" i="50"/>
  <c r="F86" i="50"/>
  <c r="F85" i="50"/>
  <c r="F78" i="50"/>
  <c r="F77" i="50"/>
  <c r="F123" i="50"/>
  <c r="F103" i="50"/>
  <c r="F96" i="50"/>
  <c r="F95" i="50"/>
  <c r="F91" i="50"/>
  <c r="F84" i="50"/>
  <c r="F83" i="50"/>
  <c r="F76" i="50"/>
  <c r="F75" i="50"/>
  <c r="F127" i="50" l="1"/>
  <c r="A82" i="50" l="1"/>
  <c r="A90" i="50" l="1"/>
  <c r="A94" i="50" s="1"/>
  <c r="A102" i="50" s="1"/>
  <c r="A106" i="50" l="1"/>
  <c r="A118" i="50" l="1"/>
  <c r="A122" i="50" s="1"/>
  <c r="A126" i="50" s="1"/>
  <c r="A129" i="50" s="1"/>
  <c r="B3" i="50" l="1"/>
  <c r="B2" i="50"/>
  <c r="B1" i="50"/>
  <c r="F134" i="50" l="1"/>
  <c r="C8" i="3" l="1"/>
  <c r="C16" i="3" l="1"/>
</calcChain>
</file>

<file path=xl/sharedStrings.xml><?xml version="1.0" encoding="utf-8"?>
<sst xmlns="http://schemas.openxmlformats.org/spreadsheetml/2006/main" count="632" uniqueCount="327">
  <si>
    <t>Pri izdelavi ponudbe je potrebno upoštevati tudi naslednje:</t>
  </si>
  <si>
    <t>- ponudba mora vsebovati tudi vse drobni montažni material</t>
  </si>
  <si>
    <t>- oprema v popisu je usklajena z investitorjem in projektantom, spremembo opreme je potrebno pri ponudbi jasno pripisati, odločitev o zamenjavi se sprejme pred naročilom opreme</t>
  </si>
  <si>
    <t>Količina</t>
  </si>
  <si>
    <t>Št.</t>
  </si>
  <si>
    <t>kos</t>
  </si>
  <si>
    <t>kompl</t>
  </si>
  <si>
    <t>C.</t>
  </si>
  <si>
    <t>REKAPITULACIJA STROŠKOV :</t>
  </si>
  <si>
    <t xml:space="preserve">5.0 </t>
  </si>
  <si>
    <t>MATERIALA IN DEL</t>
  </si>
  <si>
    <t>PLINSKA INSTALACIJA</t>
  </si>
  <si>
    <t>3.</t>
  </si>
  <si>
    <t>2.</t>
  </si>
  <si>
    <t>1.</t>
  </si>
  <si>
    <t>OPIS POSTAVKE</t>
  </si>
  <si>
    <t>Cena/enota brez DDV</t>
  </si>
  <si>
    <t>cena skupaj brez DDV (EUR)</t>
  </si>
  <si>
    <t>SKUPAJ (EUR) brez DDV</t>
  </si>
  <si>
    <t>ZDRAV SPLET d.o.o.</t>
  </si>
  <si>
    <t>- ponudba mora vsebovati dobavo in montažo opreme</t>
  </si>
  <si>
    <t>Splošne postavke</t>
  </si>
  <si>
    <t>m'</t>
  </si>
  <si>
    <t>EM</t>
  </si>
  <si>
    <t>4.</t>
  </si>
  <si>
    <t>DN20</t>
  </si>
  <si>
    <t xml:space="preserve">SKUPAJ </t>
  </si>
  <si>
    <t>kg</t>
  </si>
  <si>
    <t>m2</t>
  </si>
  <si>
    <t>PE-Xa cev z difuzijskim slojem iz EVOH-a (etil-vinil-alkohol) z dodatnim zunanjim zaščitnim slojem v beli barvi in dvema modrima črtama. Ustreza standardu EN ISO 15875 "Plastični cevni sistemi za instalacije s toplo in hladno vodo - zamrežen polietilen" in ustreza zahtevam za tesnost na kisik v skladu s standardom DIN 4726. Te cevi, ki so namenjene za talno ogrevanje in hlajenje, so primerne za spajanje z Uponor Q&amp;E fitingi in Uponor vijačnimi fitingi.
Razred uporabe: 4+5/ 6 bar
Maksimalna načrtovana temperatura: 90 °C
Temperatura, pri kateri nastanejo poškodbe: 100 °C
Načrtovan tlak 6/8 barov pri 90°C/70°C
Požarni razred: E v skladu s standardom DIN EN 13501-1
npr. Uponor cev Comfort Pipe PLUS</t>
  </si>
  <si>
    <t>f16 x 2,0</t>
  </si>
  <si>
    <t>Dodaten pribor za talno gretja</t>
  </si>
  <si>
    <t>PE-Polietilenska folija (m2)</t>
  </si>
  <si>
    <t>Krogelni ventil za vodo - navojni, komplet s tesnilnim materialom</t>
  </si>
  <si>
    <t>Poševno sedežni ventil za regulacijo pretoka</t>
  </si>
  <si>
    <t>Cevi iz ogljikovega jekla iz nelegiranega jekla po EN 10305-3, E 195, material št. 1.0034. v palicah, z fazonskimi kosi , z varilnim in tesnilni material primernim za ogrevanje in hlajenje</t>
  </si>
  <si>
    <t>fi 28x1,5</t>
  </si>
  <si>
    <t>fi 35x1,5</t>
  </si>
  <si>
    <t xml:space="preserve">Izolacija cevi  ogljikovega jekla z toplotno izolacijo debelino 19 mm,  komplet z spojnim in montažnim materialom </t>
  </si>
  <si>
    <t>Obešalni in pritrdilni material ter konzole  narejene iz profilnega železa, temeljno obarvanega v skupni teži,</t>
  </si>
  <si>
    <t>Dobava in montaža cevnih objemk z gumi vložkom sistema komplet z pocinkanimi navojnimi palicami dolžine 300 - 900 mm, ves montažni material (matice, vijaki)</t>
  </si>
  <si>
    <r>
      <t>f</t>
    </r>
    <r>
      <rPr>
        <sz val="10"/>
        <rFont val="Arial Narrow"/>
        <family val="2"/>
        <charset val="238"/>
      </rPr>
      <t xml:space="preserve"> 28</t>
    </r>
  </si>
  <si>
    <r>
      <t>f</t>
    </r>
    <r>
      <rPr>
        <sz val="10"/>
        <rFont val="Arial Narrow"/>
        <family val="2"/>
        <charset val="238"/>
      </rPr>
      <t xml:space="preserve"> 35</t>
    </r>
  </si>
  <si>
    <t xml:space="preserve">Preboji oz vrtanje skozi zidove, strop  za cevne instalacije </t>
  </si>
  <si>
    <r>
      <rPr>
        <sz val="10"/>
        <rFont val="Arial Narrow"/>
        <family val="2"/>
        <charset val="238"/>
      </rPr>
      <t>do f 100</t>
    </r>
  </si>
  <si>
    <t>Preizkusni zagon, hidravlično uravnovešenje sistema ,  toplotni preizkus z izdelavo zapisnika</t>
  </si>
  <si>
    <t>Transportni stroški</t>
  </si>
  <si>
    <t>1%</t>
  </si>
  <si>
    <t>Talno gretje</t>
  </si>
  <si>
    <t> </t>
  </si>
  <si>
    <t>fi 42x1,5</t>
  </si>
  <si>
    <t>fi 54x1,5</t>
  </si>
  <si>
    <r>
      <t>f</t>
    </r>
    <r>
      <rPr>
        <sz val="10"/>
        <rFont val="Arial Narrow"/>
        <family val="2"/>
        <charset val="238"/>
      </rPr>
      <t xml:space="preserve"> 42</t>
    </r>
  </si>
  <si>
    <r>
      <t>f</t>
    </r>
    <r>
      <rPr>
        <sz val="10"/>
        <rFont val="Arial Narrow"/>
        <family val="2"/>
        <charset val="238"/>
      </rPr>
      <t xml:space="preserve"> 54</t>
    </r>
  </si>
  <si>
    <t>Požarni preboji strojnih napeljav - splošno</t>
  </si>
  <si>
    <t>Zahtevana požarna odpornost prebojev strojnih napeljav je EI60 U/C, če ni drugače navedeno</t>
  </si>
  <si>
    <t>Požarni preboji strojnih napeljav morajo biti izvedeni s požarnimi tesnilnimi sistemi, testiranimi po SIST EN 1366–3 in klasificiranimi po SIST EN 13501–2, oziroma v skladu s smernico SZPV 408.</t>
  </si>
  <si>
    <t>Izvajalec mora predložiti dokazilo o usposabljanju s strani proizvajalca požarnega sistema in licenco FKC izdano s strani SZPV</t>
  </si>
  <si>
    <t>Izvajalec mora predložiti izjavo o lastnostih v skladu z ZGPro-1, ter navodilo za vgradnjo v slovenskem jeziku.</t>
  </si>
  <si>
    <t>Izvajalec mora izdelati poročilo o izvedbi požarnega tesnjenja prebojev elektro in strojnih napeljav, v skladu s prilogo 1 smernice SZPV 408</t>
  </si>
  <si>
    <t>Izvajalec mora izdelati izjavo o izvedenih delih, v skladu s prilogo 2, smernice SZPV 408.</t>
  </si>
  <si>
    <t>Material predelnega elementa</t>
  </si>
  <si>
    <t>Količina (št. prebojev)</t>
  </si>
  <si>
    <t>Tlačna in trdnostna preizkušnja z hladnim vodnim tlakom 4 bar ter izpihovanjem ecvovoda</t>
  </si>
  <si>
    <t>5.</t>
  </si>
  <si>
    <t>Vodovod in kanalizacija</t>
  </si>
  <si>
    <t>PROJEKTANTSKI PREDRAČUN</t>
  </si>
  <si>
    <t>9 ogrevalnih zank</t>
  </si>
  <si>
    <t>8 ogrevalnih zank</t>
  </si>
  <si>
    <t>Št. Načrta : REM-756/2025</t>
  </si>
  <si>
    <t>Datum izdelave :15.08.2025</t>
  </si>
  <si>
    <t>Občina Vojnik Keršova ulica 8, 3212 Vojnik</t>
  </si>
  <si>
    <t>REKONSTRUKCIJA, ENERGETSKA SANACIJA, ODSTRANITEV IN DOZIDAVA OSNOVNE ŠOLE VOJNIK</t>
  </si>
  <si>
    <t>Plošča za talno ogrevanje s čepi., za cementne in samorazlivne cementne estrihe; omogoča pravokotno in diagonalno pritrjevanje cevi s 6-imi plus 4-imi različnimi razmaki med cevmi; za optimizirano vgradnjo ogrevalnih cevi, ki temelji na dejanski geometriji prostora z minimalnimi odpadki zahvaljujoč sofisticirani sistemski tehnologiji; omogoča hitro in enostavno vgradnjo na trde/mehke PS panele/plošče s pomočjo prekrivanja robov folije/plošče. Ustreza zahtevam po udarno zvočni izolaciji (DIN 4109), toplotni izolaciji (DIN EN 1264), DIN EN 13501-1 požarna klasifikacija: razred E; požarna varnost (DIN 4102) B2 in toplotna oddaja (DIN EN 1264), neodvisno od razmaka med cevmi; višina in razdalja cevnih držal (DIN EN 1264) so fiksni in preprečujejo premikanje cevi; funkcija prekrivanja folije/plošč deluje kot vodotesni stik in eliminira zvočne mostove (DIN 18560); zaščita okolja zaradi uporabe okolju prijaznega PS. 
Razmak med cevmi pri pravokotni smeri: RA 5.5 – 11 – 16,5 – 22 – 27.5 – 33 cm
Razmak med cevmi v diagonalni smeri: RA 7.5 – 15 – 22.5 – 30 cm
Tip: 30mm, za univerzalno uporabo v stanovanjskih in poslovnih stavbah do 30 kN/m²
EPS 040 DES dm (100 kPa)
Dimenzija: 1447 x 900 mm
Debelina plošče: 29 mm
Področje uporabe: do 30 kN/m²
npr. Uponor Nubos plošča EPS 30 14-16mm 1447x900x29mm ali odgovarjoče</t>
  </si>
  <si>
    <t>Kompletna omarica z okvirjem in vrati za podometno vgradnjo.
- globina: 110mm, možnost razširitve na 150mm
- višina nastavljiva: 730 - 930 mm
- maksimalna višina tal: 200mm
- material: galvanizirano jeklo
- okvir in vrata praškasto barvana (bela RAL 9010)
- vrata z zapiralom</t>
  </si>
  <si>
    <t xml:space="preserve">Npr. Uponor Vario podometna omarica IW 1000x730x110mm </t>
  </si>
  <si>
    <t>Razdelilec, izdelan iz s steklenimi vlakni ojačanega poliamida, priklop z desne ali leve strani G1 s pomočjo ploščatega tesnjenja, dovodni del z merilci pretoka za nastavljanje in zapiranje, povratni del z ventili in ročko, pripravljeno za termopogone št. 1087778 (24V)
in št. 1087763 (230V), z integrirano polnilno-izpustno pipo in odzračevalnim ventilom na dovodu in povratku, s 3/4“ eurokonus priključkom za priklop zank, razmak med odcepi 50 mm, razmak med dovodom in povratkom 225 mm.
maks. tlak: 6 bar
maks. temperatura: 60°C
material: s steklenimi vlakni ojačan poliamid
npr. Uponor Vario M plastični razdelilci z merilci pretoka ali odgovarjoče</t>
  </si>
  <si>
    <t>Vijačna spojka izdelana iz medenine, za priključitev Uponor PE-Xa cevi na razdelilce. Notranji navoj 3/4-eurokonus skladen s standardom DIN EN ISO 228-1.
Material: medenina
npr. Uponor Vario vijačna spojka, notr. navoj 16x1,8/2,0-G3/4"Euro  ali odgovarjoče</t>
  </si>
  <si>
    <t>Lepilni trak</t>
  </si>
  <si>
    <t>Robni trak s folijo 150x8mm</t>
  </si>
  <si>
    <t>Zaščitne cevi za cev do max 20 mm, dimenzije 300x5mm</t>
  </si>
  <si>
    <t>Označevalni set 100mm</t>
  </si>
  <si>
    <t>Razmejitveni profil 1800x100x10 mm</t>
  </si>
  <si>
    <t>Multi držalo cevi/lok 14-18 plastika</t>
  </si>
  <si>
    <t>Termopogon za razdelilce Vario M in S
- funkcija prvega odpiranja
- višina: 61mm + adapterski obroč
- dolžina hoda: 5mm
- priključni kabel: 2 x 0,75 mm² x 1m</t>
  </si>
  <si>
    <t>Termopogon Vario 24V NC 1W IP54 M30x1,5 NN</t>
  </si>
  <si>
    <t>Ožičeni prostorski termostat s tipalom relativne vlažnosti (RH). 
Tipalo izmeri in prikaže dejansko temperaturo ter relativno vlažnost v prostoru in nato posreduje vrednosti v Smatrix Base priključni modul. 
Sestoji iz:
- digitalnega sobnega termostata in tipala vlage 
- montažnega materiala
Funkcije:
- prikaz potrebe po ogrevanju/hlajenju na zaslonu
- prikaz omejitve relativne vlage (RH) in maks. nastavitve
- prikaz ekonomičnega/komfortnega načina delovanja
- posamično nastavljanje nočne znižane temperature
- ročni preklop med ogrevanjem/hlajenjem
- prikaže stopinje Celzija in Fahrenheita
- možnost regulacije npr. sobne temperature (RT), notranje talno tipalo za min/maks temperaturo tal (RFT), oddaljeno tipalo (RS), zunanje oddaljeno tipalo (RO)
- prikaz stanja napolnjenosti baterije
- omogočeno hlajenje (za vsak prostor posebej)
- temperaturno nastavitveno območje je med 5°C in 35°C
- kalibracija temperature
Možnosti/opcije: 
- možnost priklopa talnega tipala
- možnost priklapljanja termostatov z bus topologijo/zvezdasto povezavo na priključni modul ali na zvezdasti modul
Oznaka ustreznosti: CE
Razred zaščite: IP30
Barva: bela RAL 9016
Zahteve: 4-žilni bus kabel</t>
  </si>
  <si>
    <t>npr. Uponor Smatrix Base digitalni termostat +RH Style T-149 Bus</t>
  </si>
  <si>
    <t>Glavna priključna omarica za vodenje pogonov ventilov talnega gratja in priklop sobnih termostatov
■ obratovalna napetost: 230V
■ avtomatsko balansiranje optimizira uporabo energije in udobje
■ elektronsko krmiljenje
■ na en priključni modul je možno priključiti do 6 sobnih termostatov in 8 termopogonov (24V)
■ črpalčni in kotlovski rele
■ preizkusni test ventilov (termopogonov) in obtočne črpalke
■ kontrola relativne vlage
■ kombinirana regulacija talnega ogrevanja/hlajenja in stropnega hlajenja
■ maks. vhodna moč za termopogon: 24VAC / 0.2A (0.4A konica)
■ stopnja zaščite: razred II IP20
■ barva: bela
Sestoji iz:
■ Npr. Uponor Smatrix Base priključnega modula X-245 6X
■ začetnih navodil, varnostnih navodil
■ montažnega materiala</t>
  </si>
  <si>
    <t xml:space="preserve">Npr. Uponor Vario podometna omarica IW 500x730x110mm </t>
  </si>
  <si>
    <t xml:space="preserve">Npr. Uponor Vario podometna omarica IW 700x730x110mm </t>
  </si>
  <si>
    <t>12 ogrevalnih zank</t>
  </si>
  <si>
    <t>Dvojni krogelni ventil za ploščato tesnenje priključka 1" ZN na Uponor razdelilec. Set sestoji iz dveh medeninastih krogelnih ventilov, medenina galvansko ponikljana.
Dolžina, ki se mora upoštevati pri izračunu potrebnega prostora:
60 mm + dolžina razdelilca.
npr. Uponor Vario krogelni ventil NP G1"-G1"  ali odgovarjoče</t>
  </si>
  <si>
    <t>AB plošča, stene debeline  do 25 cm, 
dimenzija 100 x 100 mm
2 x cev jeklo fi 35-76mm, gorljiva izolacija 19 mm</t>
  </si>
  <si>
    <t>Uporaba sistema od proizvajalca npr. Protecta ali podobno</t>
  </si>
  <si>
    <t>5 ogrevalnih zank</t>
  </si>
  <si>
    <t>fazonski koszi fi 28-54</t>
  </si>
  <si>
    <t>Strojne instalacije  4 FAZA</t>
  </si>
  <si>
    <t>Ogrevanje prostorov - 2 NADSTROPJE</t>
  </si>
  <si>
    <t>7400</t>
  </si>
  <si>
    <t>2</t>
  </si>
  <si>
    <t>14 ogrevalnih zank</t>
  </si>
  <si>
    <t>Ogrevanje prostorov - 3 NADSTROPJE</t>
  </si>
  <si>
    <t>3350</t>
  </si>
  <si>
    <t>1</t>
  </si>
  <si>
    <t>4 ogrevalnih zank</t>
  </si>
  <si>
    <t>7 ogrevalnih zank</t>
  </si>
  <si>
    <t>11 ogrevalnih zank</t>
  </si>
  <si>
    <t>fazonski koszi fi 28-35</t>
  </si>
  <si>
    <t xml:space="preserve">Nepredvidena dela </t>
  </si>
  <si>
    <t>2%</t>
  </si>
  <si>
    <t>Ogrevanje 2 nadstropje</t>
  </si>
  <si>
    <t>Ogrevanje 3 nadstropje</t>
  </si>
  <si>
    <t>Vodovod in kanalizacija - 3.faza</t>
  </si>
  <si>
    <t>Dobava in montaža (vsebuje tudi drobni montažni material)</t>
  </si>
  <si>
    <t>Kompletno stranišče kot montažni element za suho gradnjo sestoječ iz:</t>
  </si>
  <si>
    <t>- konzolne školjke z zadnjim odtokom izdelane iz sanitarne
keramike (kot npr. Dolomite ali enakovredno)</t>
  </si>
  <si>
    <t>- lesene plastificirane sedežne deske z mehkim zapiranjem</t>
  </si>
  <si>
    <t xml:space="preserve">- nosilnega okvirja površinsko zaščitenega in pocinkanih opornih nog za nadgradnjo na obstoječa tla od 0-20 cm
</t>
  </si>
  <si>
    <t>- dveh kompletnih navojnih palic M12 z osno razdaljo 18-23 cm</t>
  </si>
  <si>
    <t>- podometnega WC splakovalnika  z dvokoličinsko splakovalno tehniko 3/6 l, aktiviranje zgoraj/spredaj</t>
  </si>
  <si>
    <t>- zaščite pri vgradnji za revizijsko odprtino</t>
  </si>
  <si>
    <t>- priključka za vodo 1/2" ZN, z vgrajenim kotnim ventilom</t>
  </si>
  <si>
    <t xml:space="preserve">- PE stenskega odtočnega kolena Ø90, PE prehodnega kosa Ø90/110 mm in garniture manšet Ø90 mm </t>
  </si>
  <si>
    <t>- montažnega materiala in seta zvočne izolacije</t>
  </si>
  <si>
    <t xml:space="preserve">kompl </t>
  </si>
  <si>
    <t xml:space="preserve">- konzolne školjke z zadnjim odtokom izdelane iz sanitarne
keramike in prirejena za invalide </t>
  </si>
  <si>
    <t>- podometnega WC splakovalnika z dvokoličinsko splakovalno tehniko 3/6 l, aktiviranje zgoraj/spredaj</t>
  </si>
  <si>
    <t>Varnostni naslon zvračljiv, pri WC za invalide (desni ali levi),
iz aluminija s prevleko iz nylona v beli barvi, ergonomski, nedrseč, površine so brez robov, zaskočenje v horizontalni in vertikalni legi, mehanizem za premet zasnovan na stisnjenju vzmeti</t>
  </si>
  <si>
    <t>Oprema po izbiri arhitekta, komplet s pritrdilnim materialom</t>
  </si>
  <si>
    <t>Varnostno držalo, pri WC za invalide (2 kos), iz aluminija s prevleko iz nylona v beli barvi, ergonomski, nedrseč, površine so brez robov.</t>
  </si>
  <si>
    <t>Drobni inventar pri WC:</t>
  </si>
  <si>
    <t>- držalo za toaletni papir (rola)</t>
  </si>
  <si>
    <t>- ščetka za WC školjko, komplet z zidno kromirano posodo za hranjenje</t>
  </si>
  <si>
    <t>Kompletni umivalnik kot montažni element za suho gradnjo sestoječ iz:</t>
  </si>
  <si>
    <t>- školjke izdelane iz sanitarne keramike, z odprtino za armaturo in prelivno odprtino (kot npr. Dolomite ali enakovredno)</t>
  </si>
  <si>
    <t>- nosilnega okvirja površinsko zaščitenega in pocinkanih opornih nog za vgradnjo na obstoječa tla od 0-20 cm</t>
  </si>
  <si>
    <t>- dveh kompletnih navojnih palic M10 z osno razdaljo 5-40 cm</t>
  </si>
  <si>
    <t>- po višini  nastavljive plošče armature</t>
  </si>
  <si>
    <t xml:space="preserve">- stoječe mešalne armature za toplo in hladno vodo, s keramično kartušo za nastavitev temperature vode
</t>
  </si>
  <si>
    <t xml:space="preserve">- dveh kotnih podometnih ventilov DN15 vključno z zidno rozeto in vezno pokromano cevko premera 10 mm dolžine cca. 30 cm
</t>
  </si>
  <si>
    <t>- odtočnega ventila, PVC sifona in PE priključnega kolena DN50 z manšeto Ø32</t>
  </si>
  <si>
    <t>- montažnega in tesnilnega materiala</t>
  </si>
  <si>
    <t>(kot npr. Geberit Duofix ali enakovredno)</t>
  </si>
  <si>
    <t>60 cm</t>
  </si>
  <si>
    <t>Drobni inventar pri umivalniku:</t>
  </si>
  <si>
    <t>- ogledalo dolžine 600 mm s ponikljanim okovom</t>
  </si>
  <si>
    <t>- polica ogledala iz bele keramike</t>
  </si>
  <si>
    <t>- držalo za brisače</t>
  </si>
  <si>
    <t>- držalo in dozator za tekoče milo</t>
  </si>
  <si>
    <t>- školjke izdelane iz sanitarne keramike, prirejena za invalide, z odprtino za armaturo in prelivno odprtino (kot npr. Dolomite ali enakovredno)</t>
  </si>
  <si>
    <t xml:space="preserve">- stoječe mešalne armature za toplo in hladno vodo, zdravniška, s keramično kartušo za nastavitev temperature vode
</t>
  </si>
  <si>
    <t>68 cm</t>
  </si>
  <si>
    <t>Varnostno držalo, pri umivalniku za invalide (2 kos), iz aluminija s prevleko iz nylona v beli barvi, ergonomski, nedrseč, površine so brez robov.</t>
  </si>
  <si>
    <t>Drobni inventar pri umivalniku za invalide:</t>
  </si>
  <si>
    <t>- ogledalo za invalide za montažo na zid z možnostjo spreminjanja naklona, višine 100cm</t>
  </si>
  <si>
    <t>Kompletni pisoar kot montažni element za suho gradnjo sestoječ iz:</t>
  </si>
  <si>
    <t>- školjke izdelane iz sanitarne keramike (kot npr. Dolomite ali enakovredno)</t>
  </si>
  <si>
    <t xml:space="preserve">- senzorski splakovalnik za pisoar,
V kompletu: senzor s pokrivno  inox ploščo, podometni vgradni set z elektromagnetnim ventilom 24 VDC (EMV) in transformatorja napetosti 220AC/24DC V. Dimenzija priključka 1/2".
</t>
  </si>
  <si>
    <t>- odtočnega ventila, PVC sifona in PE priključnega kolena DN50 z manšeto Ø40</t>
  </si>
  <si>
    <t>Pregradna stena pri pisoarju, tip po izbiri arhitekta</t>
  </si>
  <si>
    <t>komplet s pritrdilnim materialom</t>
  </si>
  <si>
    <t>Kompletno trokadero kot montažni element za suho gradnjo sestoječ iz:</t>
  </si>
  <si>
    <t>- konzolne školjke z zadnjim odtokom izdelane iz sanitarne
keramike</t>
  </si>
  <si>
    <t>- kromirane podstavne mreže</t>
  </si>
  <si>
    <t>- zidne mešalne armature za toplo in hladno vodo, z dolgim izlivom</t>
  </si>
  <si>
    <t xml:space="preserve">- podometne izplakovalne pipe, z navojnima priključkoma DN32
(kot npr. Presto 13918) </t>
  </si>
  <si>
    <t>- podometnega ventila DN20 za hladno in DN15 za toplo vodo</t>
  </si>
  <si>
    <t>Priprava instalacij za pomivalno korito v čajni kuhinji sestoječa iz:</t>
  </si>
  <si>
    <t xml:space="preserve">- enodelnega pomivalnega korita iz nerjaveče pločevine </t>
  </si>
  <si>
    <t xml:space="preserve">- dveh kotnih podometnih ventilov DN15 vključno z zidno rozeto in vezno pokromano cevko premera 10 mm dolžine cca. 30 cm (2 x)
</t>
  </si>
  <si>
    <t>- odtočnega ventila, PVC sifona in PP priključnega kolena DN50 z manšeto Ø40</t>
  </si>
  <si>
    <t>Priprava instalacij za pomivalni stroj sestoječa iz:</t>
  </si>
  <si>
    <t>- sifona za pomivalni stroj</t>
  </si>
  <si>
    <t xml:space="preserve">- izpustnega ventila DN15 z navojnim priključkom za dotočno cev </t>
  </si>
  <si>
    <t xml:space="preserve">Horizontalni talni odtok DN50 s tesnilno prirobnico, sifonskim vložkom, z zaporo povratnega toka in 3 stranskimi dovodi DN40 skrajšljivim okvirnim nastavkom 14-74mm/ 147x147mm in nerjavečo jekleno rešetko 140x140mm.Vgradna zaščita je zajeta z dobavo (kot npr. HL304).
</t>
  </si>
  <si>
    <t xml:space="preserve">kos </t>
  </si>
  <si>
    <t xml:space="preserve">Večplastna polietilenska cev v sestavi PE-Xb / Al / HDPE, v palicah oz. kolutu (npr.Valsir Mixal), izdelana v skladu z EN ISO 21003-1, do tlaka medija 10 bar ter temperature 95°C, za spajanje s hladnim stiskanjem, komplet s fitingi iz medenine ter z obešalnim in pritrdilnim materialom. Za razvode hladne in tople vode, položena v predelnih stenah in v tlaku. Cev je izolirana z izolacijo z zaprto celično strukturo. V predelnih stenah in tlaku je cev izolirana z izolacijo debeline 9 mm.
</t>
  </si>
  <si>
    <t xml:space="preserve">DN12 (Ø16 x 2) </t>
  </si>
  <si>
    <t>m</t>
  </si>
  <si>
    <t xml:space="preserve">DN15 (Ø20 x 2) </t>
  </si>
  <si>
    <t xml:space="preserve">DN20 (Ø26 x 2) </t>
  </si>
  <si>
    <t xml:space="preserve">DN25 (Ø32 x 3) </t>
  </si>
  <si>
    <t xml:space="preserve">DN32 (Ø40 x 3,5) </t>
  </si>
  <si>
    <t xml:space="preserve">Montažni in pritrdilni material sestavljen iz tipskih jeklenih vroče cinkanih konstrukcijskih elementov, s tipskimi spojnimi elementi z vijačnimi zvezami materiala 8.8. Kombinacije tipskih elementov se izbere skladno z navodili oz. priporočili proizvajalca o nosilnosti. Pocinkane cevne objemke z gumijastim vložkom. Ves vgrajen montažni material mora imeti CE oznako. </t>
  </si>
  <si>
    <t>konstrukcijski elementi</t>
  </si>
  <si>
    <t xml:space="preserve">kg </t>
  </si>
  <si>
    <t>objemka (DN12)</t>
  </si>
  <si>
    <t>objemka (DN15)</t>
  </si>
  <si>
    <t>objemka (DN20)</t>
  </si>
  <si>
    <t>objemka (DN25)</t>
  </si>
  <si>
    <t>objemka (DN32)</t>
  </si>
  <si>
    <t>PP-M cev za hišno kanalizacijo s povečanimi zvočno-izolacijskimi lastnostmi, izdelane v skladu z EN 1451, komplet s fazonskimi kosi, z dodatki na odrezke in tesnilnim materialom in podpornimi objemkami obloženimi z gumo (kot npr. Valsir Triplus)</t>
  </si>
  <si>
    <t xml:space="preserve">DN50  </t>
  </si>
  <si>
    <t xml:space="preserve">DN75  </t>
  </si>
  <si>
    <t xml:space="preserve">DN110  </t>
  </si>
  <si>
    <t>Izolacija kanalizacijskih cevi dvižnih vodov z izolacijo z zaprto celično strukturo deb. 5 mm. Izolacija izpolnjuje pogoje za preprečevanje rosenja in kondenzacije, ter prenosa hrupa na gradbeno konstrukcijo (kot npr. Armacell Tubolit AR)</t>
  </si>
  <si>
    <t>DN15</t>
  </si>
  <si>
    <t>DN25</t>
  </si>
  <si>
    <t>DN32</t>
  </si>
  <si>
    <t>Modularni večfunkcijski termostatski ventil za termično uravnoteženje posameznih vodov cirkulacije sanitarne tople vode. Območje nastavljanja temperature 40 do 60°C. Pri porastu temperature 5 K nad nastavljeno temperaturo se zmanjša kvs na 0,15 m3/h. Pri porastu temperature nad 65°C ponovno odpre pretok za potrebe termične dezinfekcije. Pri porastu temperature nad 75°C popolnoma zapre pretok. Možnost menjave kalibriranih termostatskih delov med delovanjem. Možnost dogradnje termometra ali temperaturnega tipala,
kot npr. proizvod Danfoss tip MTCV-B</t>
  </si>
  <si>
    <t>Revizijska vratca za montažo na steno na mestu vgradnje zapornih ventilov za vodo, iz pocinkane pločevine, v beli barvi , dim. 400x400x150mm</t>
  </si>
  <si>
    <t>Ročni gasilni aparat - ABC (6 kg)</t>
  </si>
  <si>
    <t>Ročni gasilni aparat - CO2 (5 kg)</t>
  </si>
  <si>
    <t>Manjša gradbena dela kot so preboji za cevi, izdelava utorov v tlaku in zidu za vodovodne in kanalizacijske cevi, ter zametavanje in fino zaribavanje po vgradnji, zaščita talnih razvodov pred poškodbo</t>
  </si>
  <si>
    <t>ur</t>
  </si>
  <si>
    <t>Tlačni preizkus notranje vodovodne instalacije z vodo s tlakom 11 bar v skladu s standardom SIST EN 805 in izdelava zapisnika</t>
  </si>
  <si>
    <t>Preizkus vodotesnosti kanalizacije in izdelava zapisnika</t>
  </si>
  <si>
    <t>Dezinfekcija, izpiranje vodovodne instalacije in mikrobiološka preiskava vode (vsebnost mineralnih olj..) ter izdaja poročila s strani pooblaščene institucije</t>
  </si>
  <si>
    <t>Transportni in manipulacijski stroški 1%</t>
  </si>
  <si>
    <t xml:space="preserve">Manjša nepredvidena dela in stroški 2%                                                     </t>
  </si>
  <si>
    <t>SKUPAJ VODOVOD IN KANALIZACIJA</t>
  </si>
  <si>
    <t>Prezračevanje - Učilnice 2.N+3.N (3. faza)</t>
  </si>
  <si>
    <t>Skupne zahteva za vse prezračevalne naprave :</t>
  </si>
  <si>
    <t>Krmilnik v omari mora omogočati nadzor in upravljanje preko CNS sistema preko Modbus protokola ter da mora dobavitelj avtomatike klimata mora omogočiti izvajalcu CNS dostop do kompletne regulacije (odklenjena avtomatika)</t>
  </si>
  <si>
    <t>Na CNS se za klimate izvede sledeče (mora omogočati avtomatika):</t>
  </si>
  <si>
    <t>-  prikaz vseh merjenih temperatur,</t>
  </si>
  <si>
    <t>-  prikaz delovanja in hitrosti ventilatorjev</t>
  </si>
  <si>
    <t>-  prikaz stanja mešalnih ventilov (odprt/zaprt, % odprtosti)</t>
  </si>
  <si>
    <t>-  prikaz stanja črpalk (deluje, stoji, napaka)</t>
  </si>
  <si>
    <t>- prikaz stanja vseh žaluzij (odprta/zaprta, % odprtosti)</t>
  </si>
  <si>
    <t>- prikaz zamašenosti filtrov</t>
  </si>
  <si>
    <t>-  prikaz stanja rekuperacije</t>
  </si>
  <si>
    <t>- izvede se možnost nastavljanja setpointov</t>
  </si>
  <si>
    <t>-  izvede se možnost nastavitve urnikov</t>
  </si>
  <si>
    <t>- izvede se možnost nastavljanja hitrosti ventilatorjev</t>
  </si>
  <si>
    <t xml:space="preserve">Aluminijaste rešetke za vgradnjo v vrata, komplet s protiokvirjem ter rezanjem vrat in montažnim materialom 
(kot npr. AR-4P) </t>
  </si>
  <si>
    <t>B x H = 425 x 225</t>
  </si>
  <si>
    <t>Dobava in montaža vrtinčnega dovodnega difuzorja s plastičnimi usmerniki v kovinski kvadratni stropni plošči 600x600, kompletno z izolirano priključno komoro z regulacijsko loputo v priključku. (barva RAL 9010 oz. po izbiri arhitekta). Tip: DEV-K - Z ali enakovredno</t>
  </si>
  <si>
    <t>vel. 600/24</t>
  </si>
  <si>
    <t>Dobava in montaža prezračevalnega ventila za odvod zraka z navojem za regulacijo pretoka zraka. Barvan v RAL 9010 mat. 
tip PV-1N ali enakovredno</t>
  </si>
  <si>
    <t>vel. ø125</t>
  </si>
  <si>
    <t>vel. ø160</t>
  </si>
  <si>
    <t>vel. ø200</t>
  </si>
  <si>
    <t xml:space="preserve">Dobava in montaža aluminijaste prezračevalne rešetke za odvod zraka za vgradnjo v steno, kanal ali strop z vidno vijačno pritrditvijo, izdelano iz aluminijastega okvirja in prvo vrsto horizontalno in drugo vertikalno nastavljivih lamel skupaj s regulatorjem količine zraka, komplet s pritrdilnim in tesnilnim materialom. 
NOVA-R-R1 ali enakovredno
</t>
  </si>
  <si>
    <t>825 x 225</t>
  </si>
  <si>
    <t>825 x 425</t>
  </si>
  <si>
    <t>Dobava in montaža linijskega šobnega difuzorja s prosto nastavljivimi šobami za izpih zraka horizontalno pod strop in z izolirano komoro z regulacijsko loputo v priključku;</t>
  </si>
  <si>
    <t xml:space="preserve"> LD-19/2/W/K/M/Z/I9 dolžina 1.000 mm</t>
  </si>
  <si>
    <t>Dobava in montaža linijskega šobnega difuzorja  s prosto nastavljivimi šobami npr Systemair CAP-SD, vključno z vsemi povezovalnimi in končnimi kosi.</t>
  </si>
  <si>
    <t>CAP-SD-3-1500-SW</t>
  </si>
  <si>
    <t>Revizijske odprtine za pravokotne kanale</t>
  </si>
  <si>
    <t>ADAR-CA 400x200</t>
  </si>
  <si>
    <t>Revizijske odprtine za okrogle kanale</t>
  </si>
  <si>
    <t>RPDR-CA</t>
  </si>
  <si>
    <t>Mehanski okrogli regulator pretoka zraka, z možnostjo nastavljanja količina zraka , za vzdrževanje konstantnega pretoka zraka, brez pomožne energije, z regulacijsko loputo, z ohišjem iz plastike, za vgradnjo v prezračevalno cev.
Tip: Trox VFL ali enakovredno</t>
  </si>
  <si>
    <t>Ø 125</t>
  </si>
  <si>
    <t>Ø 160</t>
  </si>
  <si>
    <t>Ø 200</t>
  </si>
  <si>
    <t>Ø 250</t>
  </si>
  <si>
    <t xml:space="preserve">Kulisni dušilnik zvoka DZ. Zunanji plašč je izdelan iz pocinkane pločevine, dušilne kulise so iz steklene volne debeline 100 mm obložene z vodili na vstopu in izstopu. </t>
  </si>
  <si>
    <t>dim. 300x250, L=1.000 mm, št.kulis=2, De(250Hz)=12 dB</t>
  </si>
  <si>
    <t xml:space="preserve">Akustično in toplotno izolativna fleksibilna cev za povezavo med kanalskim razvodom in elementi za distribucijo zraka.
Sestavljena iz:
- perforirane notranje cevi iz aluminija, laminirane s poliestrom,
- poliesterske zaščitne folije za zaščito pred difuzijo delcev steklene volne,
- termična in akustična izolativna plast iz stekene volne,
- zunanja zaščitna plast iz aluminija, ojačana s poliestrom.
Fleksibilna cev je izdelana skladno s standardom EN 13180.
Ustreza SONODEC ali enakovredno
</t>
  </si>
  <si>
    <t>ø125 mm</t>
  </si>
  <si>
    <t>ø160 mm</t>
  </si>
  <si>
    <t>ø200 mm</t>
  </si>
  <si>
    <t>ø250 mm</t>
  </si>
  <si>
    <t>Okrogli (Spiro) kanali, vključno s fazonskimim kosi, spojnim, montažnim in tesnilnim materialom</t>
  </si>
  <si>
    <t>Pravokotni ravni kanali in oblikovni elementi (kolena,T-kosi, prehodi, etaže,</t>
  </si>
  <si>
    <t xml:space="preserve">priključki, nastavki, itd.) iz pocinkane jeklene pločevine v skladu z DIN 1946, </t>
  </si>
  <si>
    <t>Teil 2. Skupaj s kanali prirobnice s tesnilnimi trakovi, odprtine za čiščenje,</t>
  </si>
  <si>
    <t>ostali tesnilni, spojni, obešalni in pritrdilni material.</t>
  </si>
  <si>
    <t>Tesnost kanalov in spojev mora biti izvedena po SIST prEN 1507:2001</t>
  </si>
  <si>
    <t>(glej tehnični opis).</t>
  </si>
  <si>
    <t>Debelina pločevine po DIN 24190:</t>
  </si>
  <si>
    <t xml:space="preserve">   - rob od   100 -   500 mm debelina 0,6 mm </t>
  </si>
  <si>
    <t xml:space="preserve">   - rob od   560 - 1000 mm debelina 0,8 mm  </t>
  </si>
  <si>
    <t xml:space="preserve">   - rob do 1060 - 2000 mm debelina 1 mm </t>
  </si>
  <si>
    <t xml:space="preserve">   - rob do 2060 - 4000 mm debelina 1,1 mm</t>
  </si>
  <si>
    <t>Izolacija za ventilacijo in klimatizacijo, za kanale od naprav do odcepov na</t>
  </si>
  <si>
    <t>distribucijske elemente, izolacija ne sme biti iz mineralne volne, na spojih</t>
  </si>
  <si>
    <t>lepljeno s trakovi, vključno pripadajoče lepilo in pritrdilni material.</t>
  </si>
  <si>
    <t>Toplotna izolacija dobavljiva v ploščah, z zaprto celično strukturo.</t>
  </si>
  <si>
    <t>Požarni razred B-s3 po DIN EN 13501. Zlepni spoji tesni, prirobnice izolirane dodatno.</t>
  </si>
  <si>
    <t>λ &lt; 0.038 (pri 0°C)</t>
  </si>
  <si>
    <t>μ &gt; 5000</t>
  </si>
  <si>
    <r>
      <t xml:space="preserve">VTZ zrak </t>
    </r>
    <r>
      <rPr>
        <sz val="11"/>
        <rFont val="Arial Narrow"/>
        <family val="2"/>
        <charset val="238"/>
      </rPr>
      <t xml:space="preserve"> debelina d=19mm</t>
    </r>
  </si>
  <si>
    <t>opomba: kanali ODZ niso izolirani!</t>
  </si>
  <si>
    <t>Kot na primer :</t>
  </si>
  <si>
    <t>Proizvod:   ARMAFLEX</t>
  </si>
  <si>
    <t>Tip:           AC 19 mm</t>
  </si>
  <si>
    <t>ali enakovredno</t>
  </si>
  <si>
    <t>Dobava in montaža vroče cinkanih profilov za izdelavo podporne konstrukcije za obešanje kanalov  v skupni teži</t>
  </si>
  <si>
    <t xml:space="preserve">Pripravljalna in zaključna dela ter čiščenje         </t>
  </si>
  <si>
    <t>Volumska nastavitev vseh distribucijskih (dovodnih / odvodnih) prezračevalnih elementov (ventili, rešetke, difuzorji, regulatorji pretoka...).</t>
  </si>
  <si>
    <t>Vreguliranje sistema in nastavitev avtomatike, meritev prezračevanja in mikroklime preizkus funkcionalnosti sistema,  izdelava poročila o meritvah s strani pooblaščenega podjetja.</t>
  </si>
  <si>
    <t>Preizkus tesnosti kanalske mreže s stopnjo tesnosti A po SIST prEN 1507:2001 (dovoljena lekaža pri 400 Pa nadtlaka oziroma podtlaka je 1,32 l/s.m2). Preizkus se izvaja tudi v skladu s SIST EN 12599:2001 in in SIST EN 12237:2003, vključno ves potrebni material za izvedbo preizkusa. Preizkus tesnosti se mora izvajati parcialno po zaključenih celotah kanalskega sistema (npr. posamezna vertikala v jašku, posamezni odcepi za sklop prostorov, …). Preizkus se izvede pred gradbenim zapiranjem posameznih kanalskih odsekov na končno montirane odseke kanalskih tras.</t>
  </si>
  <si>
    <t>Priprava za dokumentacijo PID (kompletni načrti z vrisanimi vsemi spremembami, ki so nastale med izvedbo). Načrtom je potrebno priložiti navodila za obratovanje in vzdrževanje (kratka navodila), za posamezne sklope pa izvajalec preda navodila direktno investitorju.</t>
  </si>
  <si>
    <t>Napisne ploščice z barvnimi puščicami po DIN/ONORM, z vezicami/distančniki iz plastike, s prozornim pokrovom 100x50mm za oznako smeri pretokov.</t>
  </si>
  <si>
    <t>SKUPAJ PREZRAČEVANJE PROSTOROV</t>
  </si>
  <si>
    <t>Prezračevanje 2N+ 3N</t>
  </si>
  <si>
    <t>Pomožni modul za vodenje pogonov ventilov talnega gratja in priklop sobnih termostatov
■ 6-kanalni pomožni modul za Uponor Smatrix Base priključni modul Pulse X-245 6X
■ podpira do 6 sobnih termostatov in do 6 termopogonov
■ klik vgradnja
■ stopnja zaščite: IP20
■ barva: bela</t>
  </si>
  <si>
    <r>
      <t>Prezračevalna naprava KN3</t>
    </r>
    <r>
      <rPr>
        <b/>
        <sz val="9"/>
        <rFont val="Arial"/>
        <family val="2"/>
        <charset val="238"/>
      </rPr>
      <t xml:space="preserve">- </t>
    </r>
    <r>
      <rPr>
        <b/>
        <sz val="11"/>
        <rFont val="Arial"/>
        <family val="2"/>
        <charset val="238"/>
      </rPr>
      <t>Učilnice 2.N+3.N</t>
    </r>
  </si>
  <si>
    <t>Dobava in montaža dvoetažne klimatske naprave notranje izvedbe. Naprave so vedno na nosilnem podstavku, ki so izdelani iz pocinkane jeklene pločevine. V podstavkih so luknje za odvod kondenza, luknje za pritrditev nog z vijačnim spojem ter ušesni vijaki za spajanje enot. Dvigovanje posameznih enot je predvideno preko dvišnih ušes, ki se po postavitvi naprave na obratovalno mesto demontirajo.</t>
  </si>
  <si>
    <t>Mehanske lastnosti ohišja klimatske naprave po EN 1886 so naslednje: 
	mehanska stabilnost: razred D1
	tesnost ohišja pri negativnem tlaku -400 Pa: razred L1
	tesnost ohišja pri pozitivnem tlaku +700 Pa: razred L1
	tesnost vgrajenih filtrov pri negativnem tlaku -400 Pa: razred F9
	tesnost vgrajenih filtrov pri pozitivnem tlaku +400 Pa: razred F9
	toplotna prehodnost ohišja: razred T2
	faktor toplotnih mostov: razred TB2
	razred požarne odpornosti toplotne izolacije A1 po EN 13501-1
Skupni podatki naprave:
	dolžina:	7140 mm
	širina:	2275 mm
	višina:	2845 mm
	teža:	3868 kg
Pretok zraka skozi napravo:
Dovod: 20.270 m3/h
Odvod: 20.270 m3/h</t>
  </si>
  <si>
    <t>DOVOD
Vrečasti filter s filtracijo ePM2.5 70% po ISO 16890 ( F7 ), dolžine vreč 500 mm, vgrajen v filtrsko ogrodje, s stranskim izvlekom. Filter se poslužuje s strani skozi posluževalna vrata.
Zobniška regulacijska žaluzija razreda tesnosti 2 po EN 1751, z zunanje ležečimi zobniki iz polipropilena PA6+GF30%, z okvirom in loputami iz aluminija EN AW-6060, s tesnenjem med loputami s tesnilnim trakom iz EPDM materiala in s pogonsko osjo iz pocinkanega jekla. Vgrajene so na zunanjii strani ohišja in pripravljene za vgradnjo motornega pogona.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Vzorčna komora za vgradnjo v kanal - 1 kpl</t>
  </si>
  <si>
    <t>Diagonalno vgrajen ploščni rekuperator z visokim izkoristkom. Enota s ploščnim rekuperatorjem ima obvodni kanal za zunanji zrak z obvodno žaluzijo in opcijo eliminatorja vodnih kapljic na strani odvodnega zraka, ki je sestavljen iz okvira iz korozijsko odpornega aluminija in lovilnih lamel iz PPTV. Pod celotnim rekuperatorjem je na strani dovodnega in odvodnega zraka v dno integrirana banja za zbiranje in odvod kondenzata iz nerjavečega materiala.Materiali rekuperatorja:
	satovje: Aluminij
	okvir: Aluminij
Tehnični podatki za zimsko obdobje:
	stopnja vračanja občutene toplote: 86,4%
	stanje dovodnega zraka pred enoto: -13,00°C/90,0% r.vl.
	stanje dovodnega zraka za enoto: 15,50°C/10,0% r.vl.
	vrnjena toplotna energija: 207,13 kW
Tehnični podatki za poletno obdobje:
	stopnja vračanja občutene toplote: %
	stanje dovodnega zraka pred enoto: 33,00°C/40,0% r.vl.
	stanje dovodnega zraka za enoto: 27,60°C/55,0% r.vl.
	vrnjena toplotna energija: 39,47 kWBana za odvod kondenza</t>
  </si>
  <si>
    <t xml:space="preserve">Eliminator vodnih kapljic je izdelan iz okvira iz Al profilov v katere so v enakomernem razmaku vstavljene plastične lamele iz polypropilena za lovljenje in izločanje vodnih kapljic. Trajna temperaturna obstojnost lamel je do 125°C. V ohišju enote je nameščen v toku zraka in sicer za hladilnikom ali direktnim uparjalnikom in je preko vodil izvlečljiv iz ohišja klimatske naprave. Pod eliminatorjem je banja s tristranskim nagibom za zbiranje in hitrejši odvod kondenzata iz nerjavečega materiala. </t>
  </si>
  <si>
    <t>Prostotekoči ventilator z EC motorjem, vgrajen direktno na ventilatorsko steno, brez spiralnega ohišja, je postavljen v klimatsko napravo pravokotno na tok zraka, z rotorjem z nazaj zakrivljenimi lopaticami, nameščenim direktno na gredi EC motorja, z zvezno regulacijo števila vrtljajev. Ventilatorski rotor je dinamično uravnotežen po DIN ISO 1940 del 1 – G 2,5.
Tehnični podatki:
	Pretok zraka: 20.270 m3/h,
	Zunanji padec tlaka: 400 Pa,
	Število ventilatorjev: 2,
	SFP: 1.151 kW/(m3/h),
	Moč= 4,600 kW - IE5 EC</t>
  </si>
  <si>
    <t>Vodni grelnik je sestavljen iz okvira, lamelnega paketa, zbiralnih cevi z navojnimi priključki po ISO R7 ter priključki za praznjenje in odzračevanje. Prehod priključkov skozi pokrov klimatske naprave je zatesnjen z izolacijo in gumijastimi rozetami. Register stoji na vodilih in je prosto izvlečljiv.
Materiali:
	okvir: pocinkana pločevina
	cevi: baker
	lamele: Aluminij 
	zbiralna cev: baker
Tehnični podatki:
	grelna tekočina: Voda
	temperaturni režim tekočine:40,00/30,00°C
	padec tlaka na strani tekočine: 13,43 kPa
	pretok tekočine: 1,1370 l/s
	predvidena grelna moč: 47,18 kW
	temperatura pred grelnikom: 15,50°C
	temperatura za grelnikom: 22,00°C
	3-p mešalni ventil z elektromotornim pogonom, Kvs = 11,17
	protizmrzovalni termostat grelnika</t>
  </si>
  <si>
    <t>Vodni hladilnik je sestavljen iz okvira, lamelnega paketa, zbiralnih cevi z navojnimi priključki po ISO R7 ter priključki za praznjenje in odzračevanje. Prehod priključkov skozi pokrov klimatske naprave je zatesnjen z izolacijo in gumijastimi rozetami. Register stoji na vodilih in je prosto izvlečljiv. Pod hladilnikom je banja s tristranskim nagibom za zbiranje in hitrejši odvod kondenzata iz nerjavečega materiala.
Materiali:
	okvir: Nerjaveča pločevina 304
	cevi: baker
	lamele: Aluminij 
	zbiralna cev: baker
Tehnični podatki:
	hladilna tekočina: Voda
	temperaturni režim tekočine: 7,00/12,00°C 
	pretok tekočine: 3,7100 l/s
	padec tlaka na strani tekočine: 27,22 kPa
	predvidena hladilna moč: 77,78 kW
	temperatura pred hladilnikom: 27,60°C/55,0%
	temperatura za hladilnikom: 20,00°C/78,9%
	3-p mešalni ventil z elektromotornim pogonom, Kvs = 25,6 
Bana za odvod kondenza</t>
  </si>
  <si>
    <t>Eliminator vodnih kapljic je izdelan iz okvira iz Al profilov v katere so v enakomernem razmaku vstavljene plastične lamele iz polypropilena za lovljenje in izločanje vodnih kapljic. Trajna temperaturna obstojnost lamel je do 125°C. V ohišju enote je nameščen v toku zraka in sicer za hladilnikom ali direktnim uparjalnikom in je preko vodil izvlečljiv iz ohišja klimatske naprave. Pod eliminatorjem je banja s tristranskim nagibom za zbiranje in hitrejši odvod kondenzata iz nerjavečega materiala. 
Dušilnik zvoka sestavljen iz 6 izvlečljivih dušilnih kulis širine 200 mm, dolžine 750 mm, izdelanih iz okvirja iz ZnAlMg ZM310 in polnila iz mineralne volne, kaširane s steklenim ovalom, namenjenega za doseganje stopnje dušenja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t>
  </si>
  <si>
    <t>ODVOD
Vrečasti filter s filtracijo ePM2.5 70% po ISO 16890 ( F7 ), dolžine vreč 500 mm, vgrajen v filtrsko ogrodje, s stranskim izvlekom. Filter se poslužuje s strani skozi posluževalna vrata.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Dušilnik zvoka sestavljen iz 6 izvlečljivih dušilnih kulis širine 200 mm, dolžine 750 mm, izdelanih iz okvirja iz ZnAlMg ZM310 in polnila iz mineralne volne, kaširane s steklenim ovalom, namenjenega za doseganje stopnje dušenja
Dušilne kulise je mogoče odstraniti skozi snemljivo prednjo stran.
Prazna sekcija
EKO omara</t>
  </si>
  <si>
    <t>Prostotekoči ventilator z EC motorjem, vgrajen direktno na ventilatorsko steno, brez spiralnega ohišja, je postavljen v klimatsko napravo pravokotno na tok zraka, z rotorjem z nazaj zakrivljenimi lopaticami, nameščenim direktno na gredi EC motorja, z zvezno regulacijo števila vrtljajev. Ventilatorski rotor je dinamično uravnotežen po DIN ISO 1940 del 1 – G 2,5.
Tehnični podatki:
	Pretok zraka: 20.270 m3/h,
	Zunanji padec tlaka: 400 Pa,
	Število ventilatorjev: 2,
	SFP: 1.120 kW/(m3/h),
	Moč= 4,600 kW - IE5 EC</t>
  </si>
  <si>
    <t>Zobniška regulacijska žaluzija razreda tesnosti 2 po EN 1751, z zunanje ležečimi zobniki iz polipropilena PA6+GF30%, z okvirom in loputami iz aluminija EN AW-6060, s tesnenjem med loputami s tesnilnim trakom iz EPDM materiala in s pogonsko osjo iz pocinkanega jekla. Vgrajene so na zunanjii strani ohišja in pripravljene za vgradnjo motornega pogona.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Unit accessories
Dodatek 1 kpl Bazni podstavek S125.2</t>
  </si>
  <si>
    <r>
      <rPr>
        <b/>
        <sz val="11"/>
        <color indexed="8"/>
        <rFont val="Arial Narrow"/>
        <family val="2"/>
        <charset val="238"/>
      </rPr>
      <t>Regulacija:</t>
    </r>
    <r>
      <rPr>
        <sz val="11"/>
        <color indexed="8"/>
        <rFont val="Arial Narrow"/>
        <family val="2"/>
        <charset val="238"/>
      </rPr>
      <t xml:space="preserve">
Elektro krmilna omara za montažo v klimat se sestoji iz močnostne opreme (varovalk posameznih sklopov...) ter mikroprocesorskega krmilnika. V sklopu regulacije so upoštevana vsa potrebna tipala oz. stikala (temp. tipala na dovodu, odvodu, protizmrzovalni termostati, tlačna stikala za sign. umazanosti filtrov) potrebna za izvedbo vseh zahtevanih funkcij. 
DDC krmilnik s potrebnim naloženim softwareom je montiran v elektro krmilni omari.                                                                                                                                                                     Krmilno/reg. sklop omogoča naslednje posebne funkcije:
'- regulacija pretoka zraka
'- temperaturna  regulacija na odvodni zrak ali konatsntno temp. dovoda                              
'- prosto hlajenje
'- nočno hlajenje                                                                            
'- delovanje po tedenskem urniku                                                                                                                                                       '- krmiljenje zunanjih kompresorsko-kondenzatorskih enot                                 
'- vgrajen WEB server za povezavo na računalnik                                  '- ModBUS vmesnik
</t>
    </r>
  </si>
  <si>
    <t>Posluževalni zaslon je 7'' barvni grafični zaslon z besedilnimi informacijami v slovenskem jeziku in omogoča spremljanje vseh parametrov klimata ter ima grafični prikaz funkcionalne sheme klimata s parametri v realnem času.</t>
  </si>
  <si>
    <t>Skupaj z klimatom se dobavi elektrokomandna omara za notranjo namestitev v strojnici z vgrajenimi funkcijskimi in varnostnimi elementi za varno delovanje klimata vključno z ožičenjem in povezavami med elektro omaro in regulacijskimi elementi s stavljanjem</t>
  </si>
  <si>
    <t>El. komandna omara ima pripravljene sponke za povezavo na rezervno agregatsko napajanje protizmrzovalne zaščite.</t>
  </si>
  <si>
    <t xml:space="preserve">       Močnostni dovod do elektro omare ni predemet tega popisa. </t>
  </si>
  <si>
    <t xml:space="preserve">       Ob   predaji naprave naročniku se preda PID projekt izvedenih     </t>
  </si>
  <si>
    <t xml:space="preserve">       elektro instalacij ter funkcionalni opis            </t>
  </si>
  <si>
    <t xml:space="preserve">       delovanja vgrajenega regulacijskega sistema</t>
  </si>
  <si>
    <t xml:space="preserve">       Kablaža</t>
  </si>
  <si>
    <t xml:space="preserve">       -  kablaža komandne omare in vseh tipal na klimatu ter vseh  </t>
  </si>
  <si>
    <t xml:space="preserve">          perifernih elementov izven klimata </t>
  </si>
  <si>
    <t>Z  končnim naročnikom klimata mora biti usklajena sestava posameznih elementov z upoštevanjem možnosti transporta  in vgraditve v klima strojnico, postavka vsebuje tudi stroške transporta in dviga klimata. Upoštevati možnost, da je potrebno kocko razstaviti iz ohišja klimata in ponovno vgraditi v klima strojnici.</t>
  </si>
  <si>
    <t>V fazi izdelave ponudbe in izvedbe predvideno regulacijo uskladiti s projektantom</t>
  </si>
  <si>
    <t>Posluževalno stran prezračevalne naprave ter morebini priključek naprave na CNS (protokol) je potrebno nujno uskladiti pred naročilom opreme!</t>
  </si>
  <si>
    <t>Ustrezna prezračevalna naprava, na primer:</t>
  </si>
  <si>
    <t>Proizvajalec: Systemair</t>
  </si>
  <si>
    <t>Tip KA HSI-7-4-D-R-50F-TB2-L2	 ali enakovredno</t>
  </si>
  <si>
    <t xml:space="preserve">Aluminijaste zaščitne rešetke za vgradnjo v kanal, komplet z vgradnim okvirjem v naravni barvi in montažnim materialom 
(kot npr. AZR-4/2) </t>
  </si>
  <si>
    <t>B x H = 1.600 x 800</t>
  </si>
  <si>
    <t>B x H = 1.800 x 1.000</t>
  </si>
  <si>
    <t>Dvig prezračevalne naprave KN3 z avto dvigalom na streho (h=16m) z vso potrebno opremo za dvigovanje ter upoštevanimi in izvedenimi varnostnimi ukrepi za varovanje območja</t>
  </si>
  <si>
    <t>B x H = 525 x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</si>
</sst>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0.00\ _S_k_-;\-* #,##0.00\ _S_k_-;_-* &quot;-&quot;??\ _S_k_-;_-@_-"/>
    <numFmt numFmtId="165" formatCode="_(* #,##0.00_);_(* \(#,##0.00\);_(* &quot;-&quot;??_);_(@_)"/>
    <numFmt numFmtId="166" formatCode="_-* #,##0.00\ _S_k_-;\-* #,##0.00\ _S_k_-;_-* \-??\ _S_k_-;_-@_-"/>
    <numFmt numFmtId="167" formatCode="_-* #,##0.00&quot; €&quot;_-;\-* #,##0.00&quot; €&quot;_-;_-* \-??&quot; €&quot;_-;_-@_-"/>
    <numFmt numFmtId="168" formatCode="_-* #,##0.00\ _S_I_T_-;\-* #,##0.00\ _S_I_T_-;_-* &quot;-&quot;??\ _S_I_T_-;_-@_-"/>
    <numFmt numFmtId="169" formatCode="0.0"/>
    <numFmt numFmtId="170" formatCode="#,##0.00\ [$€-1]"/>
    <numFmt numFmtId="171" formatCode="_-* #,##0.00\ [$€-1]_-;\-* #,##0.00\ [$€-1]_-;_-* &quot;-&quot;??\ [$€-1]_-;_-@_-"/>
  </numFmts>
  <fonts count="41">
    <font>
      <sz val="10"/>
      <name val="Arial"/>
      <charset val="238"/>
    </font>
    <font>
      <sz val="10"/>
      <name val="Arial"/>
      <family val="2"/>
      <charset val="238"/>
    </font>
    <font>
      <sz val="8"/>
      <name val="Arial"/>
      <family val="2"/>
      <charset val="238"/>
    </font>
    <font>
      <b/>
      <u/>
      <sz val="16"/>
      <name val="Arial Narrow"/>
      <family val="2"/>
      <charset val="238"/>
    </font>
    <font>
      <sz val="8"/>
      <name val="Arial CE"/>
      <charset val="238"/>
    </font>
    <font>
      <u/>
      <sz val="10.4"/>
      <color indexed="12"/>
      <name val="Arial CE"/>
      <charset val="238"/>
    </font>
    <font>
      <sz val="10"/>
      <name val="Arial"/>
      <family val="2"/>
      <charset val="238"/>
    </font>
    <font>
      <sz val="10"/>
      <name val="Arial CE"/>
      <charset val="238"/>
    </font>
    <font>
      <sz val="11"/>
      <name val="Arial Narrow"/>
      <family val="2"/>
      <charset val="238"/>
    </font>
    <font>
      <sz val="11"/>
      <color theme="1"/>
      <name val="Arial Narrow"/>
      <family val="2"/>
      <charset val="238"/>
    </font>
    <font>
      <sz val="11"/>
      <color indexed="8"/>
      <name val="Arial Narrow"/>
      <family val="2"/>
      <charset val="238"/>
    </font>
    <font>
      <b/>
      <sz val="11"/>
      <name val="Arial Narrow"/>
      <family val="2"/>
      <charset val="238"/>
    </font>
    <font>
      <b/>
      <sz val="11"/>
      <color indexed="8"/>
      <name val="Arial Narrow"/>
      <family val="2"/>
      <charset val="238"/>
    </font>
    <font>
      <sz val="10"/>
      <name val="Arial Narrow"/>
      <family val="2"/>
      <charset val="238"/>
    </font>
    <font>
      <sz val="12"/>
      <name val="Arial Narrow"/>
      <family val="2"/>
      <charset val="238"/>
    </font>
    <font>
      <b/>
      <sz val="11"/>
      <color theme="1"/>
      <name val="Arial Narrow"/>
      <family val="2"/>
      <charset val="238"/>
    </font>
    <font>
      <b/>
      <sz val="14"/>
      <name val="Arial Narrow"/>
      <family val="2"/>
      <charset val="238"/>
    </font>
    <font>
      <sz val="10"/>
      <color indexed="8"/>
      <name val="Arial Narrow"/>
      <family val="2"/>
      <charset val="238"/>
    </font>
    <font>
      <b/>
      <sz val="10"/>
      <name val="Arial Narrow"/>
      <family val="2"/>
      <charset val="238"/>
    </font>
    <font>
      <b/>
      <sz val="14"/>
      <color indexed="8"/>
      <name val="Arial Narrow"/>
      <family val="2"/>
      <charset val="238"/>
    </font>
    <font>
      <sz val="14"/>
      <name val="Arial Narrow"/>
      <family val="2"/>
      <charset val="238"/>
    </font>
    <font>
      <b/>
      <sz val="16"/>
      <name val="Arial Narrow"/>
      <family val="2"/>
      <charset val="238"/>
    </font>
    <font>
      <b/>
      <sz val="14"/>
      <color rgb="FF000000"/>
      <name val="Arial Narrow"/>
      <family val="2"/>
      <charset val="238"/>
    </font>
    <font>
      <b/>
      <sz val="11"/>
      <color indexed="9"/>
      <name val="Arial Narrow"/>
      <family val="2"/>
      <charset val="238"/>
    </font>
    <font>
      <sz val="10"/>
      <color theme="1"/>
      <name val="Arial"/>
      <family val="2"/>
    </font>
    <font>
      <sz val="12"/>
      <color theme="1"/>
      <name val="Arial Narrow"/>
      <family val="2"/>
      <charset val="238"/>
    </font>
    <font>
      <sz val="12"/>
      <color rgb="FF000000"/>
      <name val="Arial Narrow"/>
      <family val="2"/>
      <charset val="238"/>
    </font>
    <font>
      <sz val="11"/>
      <color rgb="FF000000"/>
      <name val="Arial Narrow"/>
      <family val="2"/>
      <charset val="238"/>
    </font>
    <font>
      <b/>
      <sz val="11"/>
      <color rgb="FF000000"/>
      <name val="Arial Narrow"/>
      <family val="2"/>
      <charset val="238"/>
    </font>
    <font>
      <sz val="9"/>
      <name val="Arial Narrow"/>
      <family val="2"/>
      <charset val="238"/>
    </font>
    <font>
      <b/>
      <i/>
      <sz val="10"/>
      <name val="Arial Narrow"/>
      <family val="2"/>
      <charset val="238"/>
    </font>
    <font>
      <sz val="11"/>
      <color rgb="FFFF0000"/>
      <name val="Arial Narrow"/>
      <family val="2"/>
      <charset val="238"/>
    </font>
    <font>
      <sz val="11"/>
      <name val="Times New Roman CE"/>
      <family val="1"/>
      <charset val="238"/>
    </font>
    <font>
      <sz val="11"/>
      <color rgb="FFFF0000"/>
      <name val="Times New Roman CE"/>
      <family val="1"/>
      <charset val="238"/>
    </font>
    <font>
      <sz val="11"/>
      <name val="Times New Roman"/>
      <family val="1"/>
      <charset val="238"/>
    </font>
    <font>
      <sz val="11"/>
      <color rgb="FFFF0000"/>
      <name val="Times New Roman"/>
      <family val="1"/>
      <charset val="238"/>
    </font>
    <font>
      <u/>
      <sz val="11"/>
      <name val="Arial Narrow"/>
      <family val="2"/>
      <charset val="238"/>
    </font>
    <font>
      <i/>
      <sz val="11"/>
      <name val="Arial Narrow"/>
      <family val="2"/>
      <charset val="238"/>
    </font>
    <font>
      <b/>
      <sz val="9"/>
      <name val="Arial"/>
      <family val="2"/>
      <charset val="238"/>
    </font>
    <font>
      <b/>
      <sz val="11"/>
      <name val="Arial"/>
      <family val="2"/>
      <charset val="238"/>
    </font>
    <font>
      <sz val="10"/>
      <color rgb="FFFF0000"/>
      <name val="Arial Narrow"/>
      <family val="2"/>
      <charset val="238"/>
    </font>
  </fonts>
  <fills count="8">
    <fill>
      <patternFill patternType="none"/>
    </fill>
    <fill>
      <patternFill patternType="gray125"/>
    </fill>
    <fill>
      <patternFill patternType="solid">
        <fgColor indexed="22"/>
        <bgColor indexed="22"/>
      </patternFill>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s>
  <cellStyleXfs count="34">
    <xf numFmtId="0" fontId="0" fillId="0" borderId="0"/>
    <xf numFmtId="0" fontId="5"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4"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24" fillId="0" borderId="0"/>
    <xf numFmtId="0" fontId="1" fillId="0" borderId="0"/>
    <xf numFmtId="0" fontId="1" fillId="0" borderId="0"/>
    <xf numFmtId="0" fontId="1" fillId="0" borderId="0"/>
    <xf numFmtId="166" fontId="1" fillId="0" borderId="0" applyFill="0" applyBorder="0" applyProtection="0"/>
    <xf numFmtId="167" fontId="1" fillId="0" borderId="0" applyFill="0" applyBorder="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0" fontId="1" fillId="0" borderId="0"/>
    <xf numFmtId="168" fontId="1" fillId="0" borderId="0" applyFont="0" applyFill="0" applyBorder="0" applyAlignment="0" applyProtection="0"/>
    <xf numFmtId="0" fontId="1" fillId="0" borderId="0"/>
  </cellStyleXfs>
  <cellXfs count="641">
    <xf numFmtId="0" fontId="0" fillId="0" borderId="0" xfId="0"/>
    <xf numFmtId="2" fontId="8" fillId="0" borderId="0" xfId="0" applyNumberFormat="1" applyFont="1"/>
    <xf numFmtId="0" fontId="8" fillId="0" borderId="0" xfId="0" applyFont="1"/>
    <xf numFmtId="2" fontId="9" fillId="5" borderId="5" xfId="0" applyNumberFormat="1" applyFont="1" applyFill="1" applyBorder="1"/>
    <xf numFmtId="2" fontId="9" fillId="5" borderId="6" xfId="0" applyNumberFormat="1" applyFont="1" applyFill="1" applyBorder="1"/>
    <xf numFmtId="2" fontId="9" fillId="5" borderId="7" xfId="0" applyNumberFormat="1" applyFont="1" applyFill="1" applyBorder="1"/>
    <xf numFmtId="0" fontId="11" fillId="3" borderId="1" xfId="0" applyFont="1" applyFill="1" applyBorder="1" applyAlignment="1">
      <alignment horizontal="center" wrapText="1"/>
    </xf>
    <xf numFmtId="2" fontId="12" fillId="3" borderId="1" xfId="0" applyNumberFormat="1" applyFont="1" applyFill="1" applyBorder="1" applyAlignment="1">
      <alignment horizontal="center" wrapText="1"/>
    </xf>
    <xf numFmtId="2" fontId="8" fillId="0" borderId="1" xfId="0" applyNumberFormat="1" applyFont="1" applyBorder="1" applyAlignment="1">
      <alignment horizontal="left" vertical="top"/>
    </xf>
    <xf numFmtId="49" fontId="8" fillId="0" borderId="1" xfId="0" applyNumberFormat="1" applyFont="1" applyBorder="1" applyAlignment="1">
      <alignment horizontal="left" vertical="top" wrapText="1"/>
    </xf>
    <xf numFmtId="1" fontId="10" fillId="0" borderId="1" xfId="0" applyNumberFormat="1" applyFont="1" applyBorder="1" applyAlignment="1">
      <alignment horizontal="left"/>
    </xf>
    <xf numFmtId="49" fontId="8" fillId="0" borderId="1" xfId="0" applyNumberFormat="1" applyFont="1" applyBorder="1"/>
    <xf numFmtId="4" fontId="10" fillId="0" borderId="1" xfId="0" applyNumberFormat="1" applyFont="1" applyBorder="1" applyAlignment="1">
      <alignment horizontal="right"/>
    </xf>
    <xf numFmtId="0" fontId="8" fillId="0" borderId="1" xfId="0" applyFont="1" applyBorder="1" applyAlignment="1">
      <alignment horizontal="left" vertical="top" wrapText="1"/>
    </xf>
    <xf numFmtId="4" fontId="10" fillId="0" borderId="1" xfId="0" applyNumberFormat="1" applyFont="1" applyBorder="1" applyAlignment="1">
      <alignment horizontal="right" vertical="top"/>
    </xf>
    <xf numFmtId="49" fontId="8" fillId="0" borderId="0" xfId="0" applyNumberFormat="1" applyFont="1"/>
    <xf numFmtId="49" fontId="8" fillId="0" borderId="1" xfId="0" applyNumberFormat="1" applyFont="1" applyBorder="1" applyAlignment="1">
      <alignment horizontal="left"/>
    </xf>
    <xf numFmtId="1" fontId="10" fillId="0" borderId="0" xfId="0" applyNumberFormat="1" applyFont="1" applyAlignment="1">
      <alignment horizontal="left"/>
    </xf>
    <xf numFmtId="49" fontId="8" fillId="0" borderId="0" xfId="0" applyNumberFormat="1" applyFont="1" applyAlignment="1">
      <alignment horizontal="left"/>
    </xf>
    <xf numFmtId="4" fontId="10" fillId="0" borderId="0" xfId="0" applyNumberFormat="1" applyFont="1" applyAlignment="1">
      <alignment horizontal="right"/>
    </xf>
    <xf numFmtId="49" fontId="8" fillId="0" borderId="0" xfId="7" applyNumberFormat="1" applyFont="1" applyBorder="1" applyAlignment="1">
      <alignment horizontal="center"/>
    </xf>
    <xf numFmtId="49" fontId="8" fillId="0" borderId="0" xfId="0" applyNumberFormat="1" applyFont="1" applyAlignment="1">
      <alignment horizontal="left" vertical="top" wrapText="1"/>
    </xf>
    <xf numFmtId="4" fontId="10" fillId="0" borderId="0" xfId="0" applyNumberFormat="1" applyFont="1" applyAlignment="1">
      <alignment horizontal="right" vertical="top"/>
    </xf>
    <xf numFmtId="0" fontId="13" fillId="0" borderId="0" xfId="0" applyFont="1"/>
    <xf numFmtId="49" fontId="8" fillId="0" borderId="0" xfId="0" applyNumberFormat="1" applyFont="1" applyAlignment="1">
      <alignment horizontal="center"/>
    </xf>
    <xf numFmtId="0" fontId="8" fillId="0" borderId="0" xfId="0" applyFont="1" applyAlignment="1">
      <alignment horizontal="center"/>
    </xf>
    <xf numFmtId="2" fontId="9" fillId="5" borderId="2" xfId="0" applyNumberFormat="1" applyFont="1" applyFill="1" applyBorder="1" applyAlignment="1">
      <alignment horizontal="left" vertical="top"/>
    </xf>
    <xf numFmtId="2" fontId="9" fillId="5" borderId="3" xfId="0" applyNumberFormat="1" applyFont="1" applyFill="1" applyBorder="1" applyAlignment="1">
      <alignment horizontal="left" vertical="top"/>
    </xf>
    <xf numFmtId="2" fontId="9" fillId="5" borderId="4" xfId="0" applyNumberFormat="1" applyFont="1" applyFill="1" applyBorder="1" applyAlignment="1">
      <alignment horizontal="left" vertical="top"/>
    </xf>
    <xf numFmtId="0" fontId="8" fillId="0" borderId="9" xfId="0" applyFont="1" applyBorder="1"/>
    <xf numFmtId="2" fontId="8" fillId="0" borderId="1" xfId="0" applyNumberFormat="1" applyFont="1" applyBorder="1" applyAlignment="1">
      <alignment horizontal="justify" vertical="top"/>
    </xf>
    <xf numFmtId="2" fontId="8" fillId="0" borderId="0" xfId="0" applyNumberFormat="1" applyFont="1" applyAlignment="1">
      <alignment horizontal="justify" vertical="top"/>
    </xf>
    <xf numFmtId="4" fontId="8" fillId="0" borderId="1" xfId="7" applyNumberFormat="1" applyFont="1" applyBorder="1" applyAlignment="1">
      <alignment horizontal="right" vertical="top"/>
    </xf>
    <xf numFmtId="1" fontId="16" fillId="0" borderId="0" xfId="0" applyNumberFormat="1" applyFont="1"/>
    <xf numFmtId="2" fontId="13" fillId="0" borderId="0" xfId="0" applyNumberFormat="1" applyFont="1"/>
    <xf numFmtId="2" fontId="17" fillId="0" borderId="0" xfId="0" applyNumberFormat="1" applyFont="1"/>
    <xf numFmtId="1" fontId="18" fillId="2" borderId="1" xfId="0" applyNumberFormat="1" applyFont="1" applyFill="1" applyBorder="1" applyAlignment="1">
      <alignment horizontal="center"/>
    </xf>
    <xf numFmtId="2" fontId="18" fillId="2" borderId="1" xfId="0" applyNumberFormat="1" applyFont="1" applyFill="1" applyBorder="1" applyAlignment="1">
      <alignment wrapText="1"/>
    </xf>
    <xf numFmtId="2" fontId="17" fillId="3" borderId="1" xfId="0" applyNumberFormat="1" applyFont="1" applyFill="1" applyBorder="1" applyAlignment="1">
      <alignment horizontal="right"/>
    </xf>
    <xf numFmtId="2" fontId="13" fillId="0" borderId="1" xfId="0" applyNumberFormat="1" applyFont="1" applyBorder="1" applyAlignment="1">
      <alignment horizontal="right"/>
    </xf>
    <xf numFmtId="2" fontId="18" fillId="0" borderId="1" xfId="0" applyNumberFormat="1" applyFont="1" applyBorder="1" applyAlignment="1">
      <alignment horizontal="center"/>
    </xf>
    <xf numFmtId="2" fontId="18" fillId="0" borderId="1" xfId="0" applyNumberFormat="1" applyFont="1" applyBorder="1"/>
    <xf numFmtId="2" fontId="13" fillId="0" borderId="1" xfId="0" applyNumberFormat="1" applyFont="1" applyBorder="1"/>
    <xf numFmtId="1" fontId="13" fillId="0" borderId="1" xfId="0" applyNumberFormat="1" applyFont="1" applyBorder="1"/>
    <xf numFmtId="2" fontId="18" fillId="2" borderId="1" xfId="0" applyNumberFormat="1" applyFont="1" applyFill="1" applyBorder="1"/>
    <xf numFmtId="1" fontId="16" fillId="2" borderId="1" xfId="0" applyNumberFormat="1" applyFont="1" applyFill="1" applyBorder="1" applyAlignment="1">
      <alignment horizontal="center"/>
    </xf>
    <xf numFmtId="2" fontId="16" fillId="2" borderId="1" xfId="0" applyNumberFormat="1" applyFont="1" applyFill="1" applyBorder="1"/>
    <xf numFmtId="2" fontId="19" fillId="3" borderId="1" xfId="0" applyNumberFormat="1" applyFont="1" applyFill="1" applyBorder="1" applyAlignment="1">
      <alignment horizontal="right"/>
    </xf>
    <xf numFmtId="2" fontId="20" fillId="0" borderId="1" xfId="0" applyNumberFormat="1" applyFont="1" applyBorder="1" applyAlignment="1">
      <alignment horizontal="right"/>
    </xf>
    <xf numFmtId="2" fontId="16" fillId="0" borderId="1" xfId="0" applyNumberFormat="1" applyFont="1" applyBorder="1" applyAlignment="1">
      <alignment horizontal="center"/>
    </xf>
    <xf numFmtId="2" fontId="16" fillId="0" borderId="1" xfId="0" applyNumberFormat="1" applyFont="1" applyBorder="1"/>
    <xf numFmtId="2" fontId="20" fillId="0" borderId="1" xfId="0" applyNumberFormat="1" applyFont="1" applyBorder="1"/>
    <xf numFmtId="1" fontId="13" fillId="0" borderId="0" xfId="0" applyNumberFormat="1" applyFont="1"/>
    <xf numFmtId="2" fontId="18" fillId="0" borderId="0" xfId="0" applyNumberFormat="1" applyFont="1"/>
    <xf numFmtId="0" fontId="21" fillId="0" borderId="0" xfId="0" applyFont="1" applyAlignment="1">
      <alignment horizontal="center"/>
    </xf>
    <xf numFmtId="0" fontId="21" fillId="4" borderId="0" xfId="0" applyFont="1" applyFill="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3" fillId="0" borderId="0" xfId="0" applyFont="1" applyAlignment="1">
      <alignment horizontal="center"/>
    </xf>
    <xf numFmtId="0" fontId="21" fillId="3" borderId="0" xfId="0" applyFont="1" applyFill="1" applyAlignment="1">
      <alignment horizontal="center"/>
    </xf>
    <xf numFmtId="0" fontId="13" fillId="3" borderId="0" xfId="0" applyFont="1" applyFill="1"/>
    <xf numFmtId="0" fontId="14" fillId="0" borderId="0" xfId="0" applyFont="1" applyAlignment="1">
      <alignment wrapText="1"/>
    </xf>
    <xf numFmtId="0" fontId="14" fillId="0" borderId="0" xfId="0" applyFont="1"/>
    <xf numFmtId="0" fontId="14" fillId="0" borderId="0" xfId="0" quotePrefix="1" applyFont="1" applyAlignment="1">
      <alignment wrapText="1"/>
    </xf>
    <xf numFmtId="0" fontId="14" fillId="0" borderId="0" xfId="0" quotePrefix="1" applyFont="1"/>
    <xf numFmtId="2" fontId="9" fillId="5" borderId="0" xfId="0" applyNumberFormat="1" applyFont="1" applyFill="1"/>
    <xf numFmtId="1" fontId="10" fillId="3" borderId="0" xfId="0" applyNumberFormat="1" applyFont="1" applyFill="1" applyAlignment="1">
      <alignment horizontal="left"/>
    </xf>
    <xf numFmtId="49" fontId="8" fillId="3" borderId="0" xfId="0" applyNumberFormat="1" applyFont="1" applyFill="1"/>
    <xf numFmtId="2" fontId="10" fillId="3" borderId="0" xfId="0" applyNumberFormat="1" applyFont="1" applyFill="1"/>
    <xf numFmtId="1" fontId="10" fillId="0" borderId="0" xfId="10" applyNumberFormat="1" applyFont="1" applyAlignment="1">
      <alignment horizontal="left"/>
    </xf>
    <xf numFmtId="49" fontId="8" fillId="0" borderId="0" xfId="10" applyNumberFormat="1" applyFont="1" applyAlignment="1">
      <alignment horizontal="right"/>
    </xf>
    <xf numFmtId="2" fontId="12" fillId="0" borderId="0" xfId="10" applyNumberFormat="1" applyFont="1"/>
    <xf numFmtId="0" fontId="11" fillId="0" borderId="0" xfId="10" applyFont="1" applyAlignment="1">
      <alignment horizontal="center"/>
    </xf>
    <xf numFmtId="49" fontId="11" fillId="0" borderId="0" xfId="10" applyNumberFormat="1" applyFont="1" applyAlignment="1">
      <alignment horizontal="center"/>
    </xf>
    <xf numFmtId="49" fontId="8" fillId="0" borderId="0" xfId="10" applyNumberFormat="1" applyFont="1"/>
    <xf numFmtId="1" fontId="12" fillId="0" borderId="0" xfId="10" applyNumberFormat="1" applyFont="1" applyAlignment="1">
      <alignment horizontal="left"/>
    </xf>
    <xf numFmtId="2" fontId="11" fillId="0" borderId="1" xfId="10" applyNumberFormat="1" applyFont="1" applyBorder="1" applyAlignment="1">
      <alignment wrapText="1"/>
    </xf>
    <xf numFmtId="0" fontId="11" fillId="0" borderId="1" xfId="10" applyFont="1" applyBorder="1" applyAlignment="1">
      <alignment horizontal="center" wrapText="1"/>
    </xf>
    <xf numFmtId="49" fontId="11" fillId="0" borderId="1" xfId="10" applyNumberFormat="1" applyFont="1" applyBorder="1" applyAlignment="1">
      <alignment horizontal="center" wrapText="1"/>
    </xf>
    <xf numFmtId="2" fontId="12" fillId="0" borderId="1" xfId="10" applyNumberFormat="1" applyFont="1" applyBorder="1" applyAlignment="1">
      <alignment horizontal="center" wrapText="1"/>
    </xf>
    <xf numFmtId="0" fontId="8" fillId="0" borderId="0" xfId="10" applyFont="1" applyAlignment="1">
      <alignment horizontal="center" wrapText="1"/>
    </xf>
    <xf numFmtId="49" fontId="8" fillId="0" borderId="0" xfId="10" applyNumberFormat="1" applyFont="1" applyAlignment="1">
      <alignment wrapText="1"/>
    </xf>
    <xf numFmtId="2" fontId="8" fillId="0" borderId="0" xfId="10" applyNumberFormat="1" applyFont="1"/>
    <xf numFmtId="49" fontId="8" fillId="0" borderId="0" xfId="10" applyNumberFormat="1" applyFont="1" applyAlignment="1">
      <alignment horizontal="left" wrapText="1"/>
    </xf>
    <xf numFmtId="2" fontId="10" fillId="0" borderId="0" xfId="10" applyNumberFormat="1" applyFont="1" applyAlignment="1">
      <alignment horizontal="right"/>
    </xf>
    <xf numFmtId="0" fontId="8" fillId="0" borderId="0" xfId="10" applyFont="1" applyAlignment="1">
      <alignment horizontal="center"/>
    </xf>
    <xf numFmtId="49" fontId="8" fillId="0" borderId="0" xfId="10" applyNumberFormat="1" applyFont="1" applyAlignment="1">
      <alignment horizontal="center"/>
    </xf>
    <xf numFmtId="4" fontId="8" fillId="0" borderId="0" xfId="10" applyNumberFormat="1" applyFont="1" applyAlignment="1">
      <alignment horizontal="right"/>
    </xf>
    <xf numFmtId="4" fontId="10" fillId="0" borderId="0" xfId="10" applyNumberFormat="1" applyFont="1" applyAlignment="1">
      <alignment horizontal="right"/>
    </xf>
    <xf numFmtId="2" fontId="10" fillId="0" borderId="0" xfId="10" applyNumberFormat="1" applyFont="1"/>
    <xf numFmtId="2" fontId="8" fillId="0" borderId="0" xfId="10" applyNumberFormat="1" applyFont="1" applyAlignment="1">
      <alignment horizontal="justify" vertical="top"/>
    </xf>
    <xf numFmtId="4" fontId="10" fillId="0" borderId="0" xfId="10" applyNumberFormat="1" applyFont="1" applyAlignment="1">
      <alignment horizontal="right" vertical="top"/>
    </xf>
    <xf numFmtId="4" fontId="8" fillId="0" borderId="0" xfId="10" applyNumberFormat="1" applyFont="1" applyAlignment="1">
      <alignment horizontal="right" vertical="top"/>
    </xf>
    <xf numFmtId="49" fontId="8" fillId="0" borderId="0" xfId="10" applyNumberFormat="1" applyFont="1" applyAlignment="1">
      <alignment horizontal="justify" vertical="top" wrapText="1"/>
    </xf>
    <xf numFmtId="2" fontId="8" fillId="0" borderId="4" xfId="10" applyNumberFormat="1" applyFont="1" applyBorder="1" applyAlignment="1">
      <alignment horizontal="justify" vertical="top"/>
    </xf>
    <xf numFmtId="49" fontId="8" fillId="0" borderId="13" xfId="10" applyNumberFormat="1" applyFont="1" applyBorder="1" applyAlignment="1">
      <alignment horizontal="justify" vertical="top" wrapText="1"/>
    </xf>
    <xf numFmtId="1" fontId="10" fillId="0" borderId="13" xfId="10" applyNumberFormat="1" applyFont="1" applyBorder="1" applyAlignment="1">
      <alignment horizontal="left"/>
    </xf>
    <xf numFmtId="4" fontId="10" fillId="0" borderId="13" xfId="10" applyNumberFormat="1" applyFont="1" applyBorder="1" applyAlignment="1">
      <alignment horizontal="right" vertical="top"/>
    </xf>
    <xf numFmtId="4" fontId="8" fillId="0" borderId="13" xfId="10" applyNumberFormat="1" applyFont="1" applyBorder="1" applyAlignment="1">
      <alignment horizontal="right"/>
    </xf>
    <xf numFmtId="4" fontId="10" fillId="0" borderId="13" xfId="10" applyNumberFormat="1" applyFont="1" applyBorder="1" applyAlignment="1">
      <alignment horizontal="right"/>
    </xf>
    <xf numFmtId="49" fontId="11" fillId="0" borderId="8" xfId="10" applyNumberFormat="1" applyFont="1" applyBorder="1" applyAlignment="1">
      <alignment horizontal="justify" vertical="top" wrapText="1"/>
    </xf>
    <xf numFmtId="1" fontId="23" fillId="0" borderId="8" xfId="7" applyNumberFormat="1" applyFont="1" applyBorder="1" applyAlignment="1">
      <alignment horizontal="left"/>
    </xf>
    <xf numFmtId="4" fontId="12" fillId="0" borderId="8" xfId="7" applyNumberFormat="1" applyFont="1" applyBorder="1" applyAlignment="1">
      <alignment horizontal="right" vertical="top"/>
    </xf>
    <xf numFmtId="4" fontId="11" fillId="0" borderId="8" xfId="7" applyNumberFormat="1" applyFont="1" applyBorder="1" applyAlignment="1">
      <alignment horizontal="right"/>
    </xf>
    <xf numFmtId="4" fontId="12" fillId="0" borderId="8" xfId="7" applyNumberFormat="1" applyFont="1" applyBorder="1" applyAlignment="1">
      <alignment horizontal="right"/>
    </xf>
    <xf numFmtId="49" fontId="11" fillId="0" borderId="0" xfId="10" applyNumberFormat="1" applyFont="1" applyAlignment="1">
      <alignment horizontal="justify" vertical="top" wrapText="1"/>
    </xf>
    <xf numFmtId="1" fontId="23" fillId="0" borderId="0" xfId="7" applyNumberFormat="1" applyFont="1" applyBorder="1" applyAlignment="1">
      <alignment horizontal="left"/>
    </xf>
    <xf numFmtId="4" fontId="12" fillId="0" borderId="0" xfId="7" applyNumberFormat="1" applyFont="1" applyBorder="1" applyAlignment="1">
      <alignment horizontal="right" vertical="top"/>
    </xf>
    <xf numFmtId="4" fontId="11" fillId="0" borderId="0" xfId="7" applyNumberFormat="1" applyFont="1" applyBorder="1" applyAlignment="1">
      <alignment horizontal="right"/>
    </xf>
    <xf numFmtId="4" fontId="12" fillId="0" borderId="0" xfId="7" applyNumberFormat="1" applyFont="1" applyBorder="1" applyAlignment="1">
      <alignment horizontal="right"/>
    </xf>
    <xf numFmtId="1" fontId="10" fillId="0" borderId="10" xfId="0" applyNumberFormat="1" applyFont="1" applyBorder="1" applyAlignment="1">
      <alignment horizontal="left"/>
    </xf>
    <xf numFmtId="1" fontId="10" fillId="0" borderId="9" xfId="0" applyNumberFormat="1" applyFont="1" applyBorder="1" applyAlignment="1">
      <alignment horizontal="left"/>
    </xf>
    <xf numFmtId="2" fontId="10" fillId="0" borderId="1" xfId="0" applyNumberFormat="1" applyFont="1" applyBorder="1" applyAlignment="1">
      <alignment horizontal="right"/>
    </xf>
    <xf numFmtId="4" fontId="8" fillId="0" borderId="0" xfId="13" applyNumberFormat="1" applyFont="1" applyAlignment="1">
      <alignment horizontal="right" vertical="top"/>
    </xf>
    <xf numFmtId="2" fontId="8" fillId="0" borderId="0" xfId="0" applyNumberFormat="1" applyFont="1" applyAlignment="1">
      <alignment horizontal="left" vertical="top"/>
    </xf>
    <xf numFmtId="2" fontId="8" fillId="0" borderId="9" xfId="0" applyNumberFormat="1" applyFont="1" applyBorder="1" applyAlignment="1">
      <alignment horizontal="left" vertical="top"/>
    </xf>
    <xf numFmtId="2" fontId="10" fillId="0" borderId="0" xfId="0" applyNumberFormat="1" applyFont="1"/>
    <xf numFmtId="2" fontId="10" fillId="0" borderId="0" xfId="0" applyNumberFormat="1" applyFont="1" applyAlignment="1">
      <alignment horizontal="right"/>
    </xf>
    <xf numFmtId="2" fontId="9" fillId="5" borderId="0" xfId="0" applyNumberFormat="1" applyFont="1" applyFill="1" applyAlignment="1">
      <alignment horizontal="right"/>
    </xf>
    <xf numFmtId="1" fontId="10" fillId="0" borderId="0" xfId="10" applyNumberFormat="1" applyFont="1" applyAlignment="1">
      <alignment horizontal="right"/>
    </xf>
    <xf numFmtId="1" fontId="12" fillId="0" borderId="0" xfId="10" applyNumberFormat="1" applyFont="1" applyAlignment="1">
      <alignment horizontal="right"/>
    </xf>
    <xf numFmtId="1" fontId="12" fillId="3" borderId="1" xfId="0" applyNumberFormat="1" applyFont="1" applyFill="1" applyBorder="1" applyAlignment="1">
      <alignment horizontal="right" wrapText="1"/>
    </xf>
    <xf numFmtId="1" fontId="10" fillId="0" borderId="13" xfId="10" applyNumberFormat="1" applyFont="1" applyBorder="1" applyAlignment="1">
      <alignment horizontal="right"/>
    </xf>
    <xf numFmtId="1" fontId="23" fillId="0" borderId="8" xfId="7" applyNumberFormat="1" applyFont="1" applyBorder="1" applyAlignment="1">
      <alignment horizontal="right"/>
    </xf>
    <xf numFmtId="1" fontId="23" fillId="0" borderId="0" xfId="7" applyNumberFormat="1" applyFont="1" applyBorder="1" applyAlignment="1">
      <alignment horizontal="right"/>
    </xf>
    <xf numFmtId="2" fontId="8" fillId="3" borderId="1" xfId="0" applyNumberFormat="1" applyFont="1" applyFill="1" applyBorder="1" applyAlignment="1">
      <alignment horizontal="left" vertical="top"/>
    </xf>
    <xf numFmtId="49" fontId="8" fillId="3" borderId="1" xfId="0" applyNumberFormat="1" applyFont="1" applyFill="1" applyBorder="1" applyAlignment="1">
      <alignment wrapText="1"/>
    </xf>
    <xf numFmtId="4" fontId="8" fillId="3" borderId="1" xfId="0" applyNumberFormat="1" applyFont="1" applyFill="1" applyBorder="1" applyAlignment="1">
      <alignment horizontal="right" vertical="center"/>
    </xf>
    <xf numFmtId="4" fontId="10" fillId="3" borderId="1" xfId="0" applyNumberFormat="1" applyFont="1" applyFill="1" applyBorder="1" applyAlignment="1">
      <alignment horizontal="right" vertical="center"/>
    </xf>
    <xf numFmtId="49" fontId="8" fillId="3" borderId="1" xfId="0" applyNumberFormat="1" applyFont="1" applyFill="1" applyBorder="1"/>
    <xf numFmtId="2" fontId="8" fillId="3" borderId="0" xfId="0" applyNumberFormat="1" applyFont="1" applyFill="1" applyAlignment="1">
      <alignment horizontal="left" vertical="top"/>
    </xf>
    <xf numFmtId="4" fontId="10" fillId="3" borderId="0" xfId="0" applyNumberFormat="1" applyFont="1" applyFill="1" applyAlignment="1">
      <alignment horizontal="right" vertical="center"/>
    </xf>
    <xf numFmtId="49" fontId="8" fillId="0" borderId="1" xfId="0" applyNumberFormat="1" applyFont="1" applyBorder="1" applyAlignment="1">
      <alignment wrapText="1"/>
    </xf>
    <xf numFmtId="4" fontId="8" fillId="0" borderId="1" xfId="0" applyNumberFormat="1" applyFont="1" applyBorder="1" applyAlignment="1">
      <alignment horizontal="right" vertical="center"/>
    </xf>
    <xf numFmtId="4" fontId="10" fillId="0" borderId="1" xfId="0" applyNumberFormat="1" applyFont="1" applyBorder="1" applyAlignment="1">
      <alignment horizontal="right" vertical="center"/>
    </xf>
    <xf numFmtId="4" fontId="8" fillId="0" borderId="0" xfId="0" applyNumberFormat="1" applyFont="1" applyAlignment="1">
      <alignment horizontal="right" vertical="center"/>
    </xf>
    <xf numFmtId="4" fontId="10" fillId="0" borderId="0" xfId="0" applyNumberFormat="1" applyFont="1" applyAlignment="1">
      <alignment horizontal="right" vertical="center"/>
    </xf>
    <xf numFmtId="0" fontId="25" fillId="0" borderId="0" xfId="0" applyFont="1" applyAlignment="1">
      <alignment wrapText="1"/>
    </xf>
    <xf numFmtId="0" fontId="9" fillId="0" borderId="0" xfId="0" applyFont="1" applyAlignment="1">
      <alignment wrapText="1"/>
    </xf>
    <xf numFmtId="0" fontId="8" fillId="0" borderId="10" xfId="0" applyFont="1" applyBorder="1"/>
    <xf numFmtId="0" fontId="8" fillId="0" borderId="11" xfId="0" applyFont="1" applyBorder="1"/>
    <xf numFmtId="0" fontId="8" fillId="0" borderId="0" xfId="0" applyFont="1" applyAlignment="1">
      <alignment horizontal="left"/>
    </xf>
    <xf numFmtId="4" fontId="8" fillId="0" borderId="1" xfId="13" applyNumberFormat="1" applyFont="1" applyBorder="1" applyAlignment="1">
      <alignment horizontal="right"/>
    </xf>
    <xf numFmtId="1" fontId="10" fillId="0" borderId="1" xfId="0" applyNumberFormat="1" applyFont="1" applyBorder="1" applyAlignment="1">
      <alignment horizontal="left" vertical="top"/>
    </xf>
    <xf numFmtId="1" fontId="10" fillId="0" borderId="0" xfId="0" applyNumberFormat="1" applyFont="1" applyAlignment="1">
      <alignment horizontal="left" vertical="top"/>
    </xf>
    <xf numFmtId="2" fontId="8" fillId="0" borderId="10" xfId="0" applyNumberFormat="1" applyFont="1" applyBorder="1" applyAlignment="1">
      <alignment horizontal="left" vertical="top"/>
    </xf>
    <xf numFmtId="2" fontId="8" fillId="0" borderId="10" xfId="0" applyNumberFormat="1" applyFont="1" applyBorder="1" applyAlignment="1">
      <alignment horizontal="left"/>
    </xf>
    <xf numFmtId="0" fontId="8" fillId="0" borderId="11" xfId="0" applyFont="1" applyBorder="1" applyAlignment="1">
      <alignment horizontal="left"/>
    </xf>
    <xf numFmtId="0" fontId="8" fillId="0" borderId="9" xfId="0" applyFont="1" applyBorder="1" applyAlignment="1">
      <alignment horizontal="left"/>
    </xf>
    <xf numFmtId="0" fontId="8" fillId="0" borderId="0" xfId="0" applyFont="1" applyAlignment="1">
      <alignment horizontal="left" vertical="top"/>
    </xf>
    <xf numFmtId="2" fontId="9" fillId="0" borderId="1" xfId="0" applyNumberFormat="1" applyFont="1" applyBorder="1" applyAlignment="1">
      <alignment wrapText="1"/>
    </xf>
    <xf numFmtId="49" fontId="8" fillId="0" borderId="10" xfId="0" applyNumberFormat="1" applyFont="1" applyBorder="1"/>
    <xf numFmtId="2" fontId="10" fillId="0" borderId="10" xfId="0" applyNumberFormat="1" applyFont="1" applyBorder="1"/>
    <xf numFmtId="2" fontId="10" fillId="0" borderId="1" xfId="0" applyNumberFormat="1" applyFont="1" applyBorder="1"/>
    <xf numFmtId="0" fontId="27" fillId="0" borderId="1" xfId="0" applyFont="1" applyBorder="1" applyAlignment="1">
      <alignment horizontal="justify" vertical="center" wrapText="1"/>
    </xf>
    <xf numFmtId="0" fontId="27" fillId="0" borderId="1" xfId="0" applyFont="1" applyBorder="1" applyAlignment="1">
      <alignment vertical="top" wrapText="1"/>
    </xf>
    <xf numFmtId="2" fontId="14" fillId="0" borderId="1" xfId="0" applyNumberFormat="1" applyFont="1" applyBorder="1" applyAlignment="1">
      <alignment horizontal="left"/>
    </xf>
    <xf numFmtId="0" fontId="26" fillId="0" borderId="1" xfId="0" applyFont="1" applyBorder="1" applyAlignment="1">
      <alignment wrapText="1"/>
    </xf>
    <xf numFmtId="0" fontId="25" fillId="0" borderId="1" xfId="0" applyFont="1" applyBorder="1" applyAlignment="1">
      <alignment wrapText="1"/>
    </xf>
    <xf numFmtId="0" fontId="14" fillId="0" borderId="1" xfId="0" applyFont="1" applyBorder="1"/>
    <xf numFmtId="0" fontId="27" fillId="0" borderId="1" xfId="0" applyFont="1" applyBorder="1" applyAlignment="1">
      <alignment horizontal="justify" vertical="center"/>
    </xf>
    <xf numFmtId="0" fontId="27" fillId="0" borderId="1" xfId="0" applyFont="1" applyBorder="1"/>
    <xf numFmtId="49" fontId="8" fillId="0" borderId="12" xfId="0" applyNumberFormat="1" applyFont="1" applyBorder="1" applyAlignment="1">
      <alignment horizontal="left"/>
    </xf>
    <xf numFmtId="0" fontId="27" fillId="0" borderId="12" xfId="0" applyFont="1" applyBorder="1" applyAlignment="1">
      <alignment vertical="top" wrapText="1"/>
    </xf>
    <xf numFmtId="1" fontId="10" fillId="0" borderId="12" xfId="0" applyNumberFormat="1" applyFont="1" applyBorder="1" applyAlignment="1">
      <alignment horizontal="left"/>
    </xf>
    <xf numFmtId="2" fontId="10" fillId="0" borderId="12" xfId="0" applyNumberFormat="1" applyFont="1" applyBorder="1" applyAlignment="1">
      <alignment horizontal="right"/>
    </xf>
    <xf numFmtId="1" fontId="10" fillId="6" borderId="1" xfId="0" applyNumberFormat="1" applyFont="1" applyFill="1" applyBorder="1" applyAlignment="1">
      <alignment horizontal="left"/>
    </xf>
    <xf numFmtId="4" fontId="10" fillId="0" borderId="0" xfId="3" applyNumberFormat="1" applyFont="1" applyAlignment="1">
      <alignment horizontal="right" vertical="top"/>
    </xf>
    <xf numFmtId="2" fontId="8" fillId="0" borderId="1" xfId="0" applyNumberFormat="1" applyFont="1" applyBorder="1"/>
    <xf numFmtId="49" fontId="15" fillId="0" borderId="0" xfId="0" applyNumberFormat="1" applyFont="1" applyAlignment="1">
      <alignment horizontal="left"/>
    </xf>
    <xf numFmtId="0" fontId="8" fillId="0" borderId="1" xfId="0" applyFont="1" applyBorder="1" applyAlignment="1">
      <alignment wrapText="1"/>
    </xf>
    <xf numFmtId="0" fontId="9" fillId="0" borderId="0" xfId="0" applyFont="1" applyAlignment="1">
      <alignment horizontal="left" vertical="top" wrapText="1"/>
    </xf>
    <xf numFmtId="2" fontId="8" fillId="0" borderId="1" xfId="0" applyNumberFormat="1" applyFont="1" applyBorder="1" applyAlignment="1">
      <alignment horizontal="left"/>
    </xf>
    <xf numFmtId="0" fontId="8" fillId="0" borderId="1" xfId="0" applyFont="1" applyBorder="1"/>
    <xf numFmtId="0" fontId="28" fillId="0" borderId="0" xfId="0" applyFont="1" applyAlignment="1">
      <alignment vertical="center" wrapText="1"/>
    </xf>
    <xf numFmtId="49" fontId="8" fillId="0" borderId="9" xfId="0" applyNumberFormat="1" applyFont="1" applyBorder="1" applyAlignment="1">
      <alignment horizontal="left" vertical="top" wrapText="1"/>
    </xf>
    <xf numFmtId="0" fontId="15" fillId="0" borderId="10" xfId="0" applyFont="1" applyBorder="1"/>
    <xf numFmtId="0" fontId="9" fillId="0" borderId="11" xfId="0" applyFont="1" applyBorder="1" applyAlignment="1">
      <alignment wrapText="1"/>
    </xf>
    <xf numFmtId="0" fontId="9" fillId="0" borderId="11" xfId="0" applyFont="1" applyBorder="1" applyAlignment="1">
      <alignment vertical="center" wrapText="1"/>
    </xf>
    <xf numFmtId="0" fontId="28" fillId="0" borderId="11" xfId="0" applyFont="1" applyBorder="1" applyAlignment="1">
      <alignment vertical="center" wrapText="1"/>
    </xf>
    <xf numFmtId="0" fontId="27" fillId="0" borderId="11" xfId="0" applyFont="1" applyBorder="1" applyAlignment="1">
      <alignment vertical="center" wrapText="1"/>
    </xf>
    <xf numFmtId="0" fontId="27" fillId="0" borderId="9" xfId="0" applyFont="1" applyBorder="1" applyAlignment="1">
      <alignment vertical="center" wrapText="1"/>
    </xf>
    <xf numFmtId="49" fontId="11" fillId="0" borderId="0" xfId="10" applyNumberFormat="1" applyFont="1" applyAlignment="1">
      <alignment horizontal="left" wrapText="1"/>
    </xf>
    <xf numFmtId="0" fontId="27" fillId="0" borderId="10" xfId="0" applyFont="1" applyBorder="1" applyAlignment="1">
      <alignment horizontal="justify" vertical="center" wrapText="1"/>
    </xf>
    <xf numFmtId="0" fontId="14" fillId="0" borderId="1" xfId="0" applyFont="1" applyBorder="1" applyAlignment="1">
      <alignment horizontal="left"/>
    </xf>
    <xf numFmtId="0" fontId="14" fillId="0" borderId="0" xfId="0" applyFont="1" applyAlignment="1">
      <alignment horizontal="left"/>
    </xf>
    <xf numFmtId="0" fontId="8" fillId="0" borderId="1" xfId="0" quotePrefix="1" applyFont="1" applyBorder="1" applyAlignment="1">
      <alignment wrapText="1"/>
    </xf>
    <xf numFmtId="2" fontId="9" fillId="5" borderId="2" xfId="17" applyNumberFormat="1" applyFont="1" applyFill="1" applyBorder="1" applyAlignment="1">
      <alignment horizontal="left" vertical="top"/>
    </xf>
    <xf numFmtId="2" fontId="9" fillId="5" borderId="5" xfId="17" applyNumberFormat="1" applyFont="1" applyFill="1" applyBorder="1" applyAlignment="1">
      <alignment wrapText="1"/>
    </xf>
    <xf numFmtId="2" fontId="9" fillId="5" borderId="0" xfId="17" applyNumberFormat="1" applyFont="1" applyFill="1"/>
    <xf numFmtId="1" fontId="9" fillId="5" borderId="0" xfId="17" applyNumberFormat="1" applyFont="1" applyFill="1" applyAlignment="1">
      <alignment horizontal="left"/>
    </xf>
    <xf numFmtId="49" fontId="8" fillId="3" borderId="0" xfId="17" applyNumberFormat="1" applyFont="1" applyFill="1"/>
    <xf numFmtId="2" fontId="10" fillId="3" borderId="0" xfId="17" applyNumberFormat="1" applyFont="1" applyFill="1"/>
    <xf numFmtId="2" fontId="9" fillId="5" borderId="3" xfId="17" applyNumberFormat="1" applyFont="1" applyFill="1" applyBorder="1" applyAlignment="1">
      <alignment horizontal="left" vertical="top"/>
    </xf>
    <xf numFmtId="2" fontId="9" fillId="5" borderId="6" xfId="17" applyNumberFormat="1" applyFont="1" applyFill="1" applyBorder="1" applyAlignment="1">
      <alignment wrapText="1"/>
    </xf>
    <xf numFmtId="2" fontId="9" fillId="5" borderId="4" xfId="17" applyNumberFormat="1" applyFont="1" applyFill="1" applyBorder="1" applyAlignment="1">
      <alignment horizontal="left" vertical="top"/>
    </xf>
    <xf numFmtId="2" fontId="9" fillId="5" borderId="7" xfId="17" applyNumberFormat="1" applyFont="1" applyFill="1" applyBorder="1"/>
    <xf numFmtId="2" fontId="11" fillId="0" borderId="1" xfId="10" applyNumberFormat="1" applyFont="1" applyBorder="1" applyAlignment="1">
      <alignment horizontal="left" wrapText="1"/>
    </xf>
    <xf numFmtId="1" fontId="12" fillId="3" borderId="1" xfId="0" applyNumberFormat="1" applyFont="1" applyFill="1" applyBorder="1" applyAlignment="1">
      <alignment horizontal="left" wrapText="1"/>
    </xf>
    <xf numFmtId="2" fontId="8" fillId="0" borderId="0" xfId="10" applyNumberFormat="1" applyFont="1" applyAlignment="1">
      <alignment horizontal="left"/>
    </xf>
    <xf numFmtId="2" fontId="11" fillId="0" borderId="0" xfId="31" applyNumberFormat="1" applyFont="1" applyAlignment="1">
      <alignment horizontal="left"/>
    </xf>
    <xf numFmtId="0" fontId="8" fillId="0" borderId="0" xfId="31" applyFont="1" applyAlignment="1">
      <alignment horizontal="left"/>
    </xf>
    <xf numFmtId="1" fontId="12" fillId="0" borderId="0" xfId="31" applyNumberFormat="1" applyFont="1" applyAlignment="1">
      <alignment horizontal="left"/>
    </xf>
    <xf numFmtId="2" fontId="12" fillId="0" borderId="0" xfId="31" applyNumberFormat="1" applyFont="1" applyAlignment="1">
      <alignment horizontal="center"/>
    </xf>
    <xf numFmtId="0" fontId="8" fillId="0" borderId="0" xfId="31" applyFont="1"/>
    <xf numFmtId="0" fontId="8" fillId="0" borderId="0" xfId="31" applyFont="1" applyAlignment="1">
      <alignment horizontal="center"/>
    </xf>
    <xf numFmtId="49" fontId="8" fillId="0" borderId="0" xfId="31" applyNumberFormat="1" applyFont="1"/>
    <xf numFmtId="0" fontId="11" fillId="0" borderId="0" xfId="0" applyFont="1" applyAlignment="1">
      <alignment horizontal="left"/>
    </xf>
    <xf numFmtId="1" fontId="12" fillId="0" borderId="0" xfId="0" applyNumberFormat="1" applyFont="1" applyAlignment="1">
      <alignment horizontal="left"/>
    </xf>
    <xf numFmtId="1" fontId="11" fillId="0" borderId="0" xfId="0" applyNumberFormat="1" applyFont="1" applyAlignment="1">
      <alignment horizontal="left"/>
    </xf>
    <xf numFmtId="0" fontId="11" fillId="0" borderId="0" xfId="0" applyFont="1" applyAlignment="1">
      <alignment horizontal="center"/>
    </xf>
    <xf numFmtId="2" fontId="12" fillId="0" borderId="0" xfId="0" applyNumberFormat="1" applyFont="1" applyAlignment="1">
      <alignment horizontal="center"/>
    </xf>
    <xf numFmtId="4" fontId="8" fillId="0" borderId="10" xfId="0" applyNumberFormat="1" applyFont="1" applyBorder="1" applyAlignment="1">
      <alignment horizontal="left" vertical="top"/>
    </xf>
    <xf numFmtId="49" fontId="8" fillId="0" borderId="10" xfId="0" applyNumberFormat="1" applyFont="1" applyBorder="1" applyAlignment="1">
      <alignment horizontal="left" vertical="top" wrapText="1"/>
    </xf>
    <xf numFmtId="1" fontId="10" fillId="0" borderId="10" xfId="24" applyNumberFormat="1" applyFont="1" applyBorder="1" applyAlignment="1">
      <alignment horizontal="center"/>
    </xf>
    <xf numFmtId="1" fontId="8" fillId="0" borderId="10" xfId="24" applyNumberFormat="1" applyFont="1" applyBorder="1" applyAlignment="1">
      <alignment horizontal="left"/>
    </xf>
    <xf numFmtId="4" fontId="10" fillId="0" borderId="10" xfId="0" applyNumberFormat="1" applyFont="1" applyBorder="1" applyAlignment="1">
      <alignment horizontal="right"/>
    </xf>
    <xf numFmtId="49" fontId="8" fillId="0" borderId="10" xfId="24" applyNumberFormat="1" applyFont="1" applyBorder="1" applyAlignment="1">
      <alignment horizontal="center"/>
    </xf>
    <xf numFmtId="2" fontId="10" fillId="0" borderId="10" xfId="0" applyNumberFormat="1" applyFont="1" applyBorder="1" applyAlignment="1">
      <alignment horizontal="right"/>
    </xf>
    <xf numFmtId="0" fontId="8" fillId="0" borderId="3" xfId="0" applyFont="1" applyBorder="1" applyAlignment="1">
      <alignment horizontal="center"/>
    </xf>
    <xf numFmtId="4" fontId="8" fillId="0" borderId="11" xfId="0" applyNumberFormat="1" applyFont="1" applyBorder="1" applyAlignment="1">
      <alignment horizontal="left" vertical="top"/>
    </xf>
    <xf numFmtId="1" fontId="8" fillId="0" borderId="11" xfId="0" quotePrefix="1" applyNumberFormat="1" applyFont="1" applyBorder="1" applyAlignment="1">
      <alignment horizontal="left" vertical="top" wrapText="1"/>
    </xf>
    <xf numFmtId="1" fontId="10" fillId="0" borderId="11" xfId="24" applyNumberFormat="1" applyFont="1" applyBorder="1" applyAlignment="1">
      <alignment horizontal="center"/>
    </xf>
    <xf numFmtId="1" fontId="8" fillId="0" borderId="11" xfId="24" applyNumberFormat="1" applyFont="1" applyBorder="1" applyAlignment="1">
      <alignment horizontal="left"/>
    </xf>
    <xf numFmtId="4" fontId="10" fillId="0" borderId="11" xfId="0" applyNumberFormat="1" applyFont="1" applyBorder="1" applyAlignment="1">
      <alignment horizontal="right"/>
    </xf>
    <xf numFmtId="49" fontId="8" fillId="0" borderId="11" xfId="24" applyNumberFormat="1" applyFont="1" applyBorder="1" applyAlignment="1">
      <alignment horizontal="center"/>
    </xf>
    <xf numFmtId="2" fontId="10" fillId="0" borderId="11" xfId="0" applyNumberFormat="1" applyFont="1" applyBorder="1" applyAlignment="1">
      <alignment horizontal="right"/>
    </xf>
    <xf numFmtId="49" fontId="8" fillId="0" borderId="11" xfId="0" quotePrefix="1" applyNumberFormat="1" applyFont="1" applyBorder="1" applyAlignment="1">
      <alignment horizontal="left" vertical="top" wrapText="1"/>
    </xf>
    <xf numFmtId="1" fontId="10" fillId="0" borderId="11" xfId="24" applyNumberFormat="1" applyFont="1" applyBorder="1" applyAlignment="1">
      <alignment horizontal="center" wrapText="1"/>
    </xf>
    <xf numFmtId="1" fontId="8" fillId="0" borderId="11" xfId="24" applyNumberFormat="1" applyFont="1" applyBorder="1" applyAlignment="1">
      <alignment horizontal="left" wrapText="1"/>
    </xf>
    <xf numFmtId="49" fontId="8" fillId="0" borderId="11" xfId="24" applyNumberFormat="1" applyFont="1" applyBorder="1" applyAlignment="1">
      <alignment horizontal="center" wrapText="1"/>
    </xf>
    <xf numFmtId="2" fontId="10" fillId="0" borderId="11" xfId="0" applyNumberFormat="1" applyFont="1" applyBorder="1" applyAlignment="1">
      <alignment horizontal="right" wrapText="1"/>
    </xf>
    <xf numFmtId="0" fontId="8" fillId="0" borderId="3" xfId="0" applyFont="1" applyBorder="1" applyAlignment="1">
      <alignment horizontal="center" wrapText="1"/>
    </xf>
    <xf numFmtId="49" fontId="8" fillId="0" borderId="0" xfId="0" applyNumberFormat="1" applyFont="1" applyAlignment="1">
      <alignment horizontal="center" wrapText="1"/>
    </xf>
    <xf numFmtId="49" fontId="8" fillId="0" borderId="0" xfId="0" applyNumberFormat="1" applyFont="1" applyAlignment="1">
      <alignment wrapText="1"/>
    </xf>
    <xf numFmtId="1" fontId="10" fillId="0" borderId="11" xfId="0" applyNumberFormat="1" applyFont="1" applyBorder="1" applyAlignment="1">
      <alignment horizontal="center"/>
    </xf>
    <xf numFmtId="1" fontId="10" fillId="0" borderId="1" xfId="24" applyNumberFormat="1" applyFont="1" applyBorder="1" applyAlignment="1">
      <alignment horizontal="left"/>
    </xf>
    <xf numFmtId="1" fontId="8" fillId="0" borderId="1" xfId="24" applyNumberFormat="1" applyFont="1" applyBorder="1" applyAlignment="1">
      <alignment horizontal="left" vertical="top"/>
    </xf>
    <xf numFmtId="1" fontId="10" fillId="0" borderId="0" xfId="24" applyNumberFormat="1" applyFont="1" applyBorder="1" applyAlignment="1">
      <alignment horizontal="left"/>
    </xf>
    <xf numFmtId="1" fontId="8" fillId="0" borderId="0" xfId="24" applyNumberFormat="1" applyFont="1" applyBorder="1" applyAlignment="1">
      <alignment horizontal="left" vertical="top"/>
    </xf>
    <xf numFmtId="4" fontId="8" fillId="0" borderId="0" xfId="24" applyNumberFormat="1" applyFont="1" applyBorder="1" applyAlignment="1">
      <alignment horizontal="right"/>
    </xf>
    <xf numFmtId="0" fontId="8" fillId="0" borderId="10" xfId="0" applyFont="1" applyBorder="1" applyAlignment="1">
      <alignment horizontal="left" vertical="top" wrapText="1"/>
    </xf>
    <xf numFmtId="49" fontId="8" fillId="0" borderId="11" xfId="0" quotePrefix="1" applyNumberFormat="1" applyFont="1" applyBorder="1" applyAlignment="1">
      <alignment horizontal="left" wrapText="1"/>
    </xf>
    <xf numFmtId="49" fontId="8" fillId="0" borderId="10" xfId="0" applyNumberFormat="1" applyFont="1" applyBorder="1" applyAlignment="1">
      <alignment horizontal="left" wrapText="1"/>
    </xf>
    <xf numFmtId="49" fontId="8" fillId="0" borderId="10" xfId="0" applyNumberFormat="1" applyFont="1" applyBorder="1" applyAlignment="1">
      <alignment horizontal="right"/>
    </xf>
    <xf numFmtId="4" fontId="10" fillId="0" borderId="2" xfId="0" applyNumberFormat="1" applyFont="1" applyBorder="1"/>
    <xf numFmtId="49" fontId="8" fillId="0" borderId="3" xfId="0" applyNumberFormat="1" applyFont="1" applyBorder="1" applyAlignment="1">
      <alignment horizontal="center"/>
    </xf>
    <xf numFmtId="49" fontId="8" fillId="0" borderId="11" xfId="0" applyNumberFormat="1" applyFont="1" applyBorder="1" applyAlignment="1">
      <alignment horizontal="left" vertical="top" wrapText="1"/>
    </xf>
    <xf numFmtId="1" fontId="10" fillId="0" borderId="6" xfId="0" applyNumberFormat="1" applyFont="1" applyBorder="1" applyAlignment="1">
      <alignment horizontal="left"/>
    </xf>
    <xf numFmtId="49" fontId="8" fillId="0" borderId="11" xfId="13" applyNumberFormat="1" applyFont="1" applyBorder="1" applyAlignment="1">
      <alignment horizontal="right"/>
    </xf>
    <xf numFmtId="4" fontId="10" fillId="0" borderId="3" xfId="0" applyNumberFormat="1" applyFont="1" applyBorder="1" applyAlignment="1">
      <alignment horizontal="right"/>
    </xf>
    <xf numFmtId="1" fontId="10" fillId="0" borderId="6" xfId="13" applyNumberFormat="1" applyFont="1" applyBorder="1" applyAlignment="1">
      <alignment horizontal="left"/>
    </xf>
    <xf numFmtId="49" fontId="8" fillId="0" borderId="11" xfId="0" applyNumberFormat="1" applyFont="1" applyBorder="1" applyAlignment="1">
      <alignment horizontal="center"/>
    </xf>
    <xf numFmtId="1" fontId="10" fillId="0" borderId="11" xfId="0" applyNumberFormat="1" applyFont="1" applyBorder="1" applyAlignment="1">
      <alignment horizontal="left"/>
    </xf>
    <xf numFmtId="49" fontId="8" fillId="0" borderId="1" xfId="0" applyNumberFormat="1" applyFont="1" applyBorder="1" applyAlignment="1">
      <alignment horizontal="center"/>
    </xf>
    <xf numFmtId="1" fontId="8" fillId="0" borderId="1" xfId="0" applyNumberFormat="1" applyFont="1" applyBorder="1" applyAlignment="1">
      <alignment horizontal="left" wrapText="1"/>
    </xf>
    <xf numFmtId="1" fontId="8" fillId="0" borderId="0" xfId="0" applyNumberFormat="1" applyFont="1" applyAlignment="1">
      <alignment horizontal="left" wrapText="1"/>
    </xf>
    <xf numFmtId="1" fontId="10" fillId="0" borderId="10" xfId="13" applyNumberFormat="1" applyFont="1" applyBorder="1" applyAlignment="1">
      <alignment horizontal="left"/>
    </xf>
    <xf numFmtId="1" fontId="8" fillId="0" borderId="10" xfId="13" applyNumberFormat="1" applyFont="1" applyBorder="1" applyAlignment="1">
      <alignment horizontal="left"/>
    </xf>
    <xf numFmtId="1" fontId="10" fillId="0" borderId="11" xfId="13" applyNumberFormat="1" applyFont="1" applyBorder="1" applyAlignment="1">
      <alignment horizontal="left"/>
    </xf>
    <xf numFmtId="1" fontId="8" fillId="0" borderId="11" xfId="13" applyNumberFormat="1" applyFont="1" applyBorder="1" applyAlignment="1">
      <alignment horizontal="left"/>
    </xf>
    <xf numFmtId="1" fontId="8" fillId="0" borderId="11" xfId="0" applyNumberFormat="1" applyFont="1" applyBorder="1" applyAlignment="1">
      <alignment horizontal="left" vertical="top" wrapText="1"/>
    </xf>
    <xf numFmtId="1" fontId="8" fillId="0" borderId="10" xfId="0" applyNumberFormat="1" applyFont="1" applyBorder="1" applyAlignment="1">
      <alignment horizontal="left"/>
    </xf>
    <xf numFmtId="49" fontId="8" fillId="0" borderId="3" xfId="0" applyNumberFormat="1" applyFont="1" applyBorder="1" applyAlignment="1">
      <alignment horizontal="left"/>
    </xf>
    <xf numFmtId="0" fontId="8" fillId="0" borderId="11" xfId="0" applyFont="1" applyBorder="1" applyAlignment="1">
      <alignment horizontal="center"/>
    </xf>
    <xf numFmtId="49" fontId="8" fillId="0" borderId="11" xfId="0" applyNumberFormat="1" applyFont="1" applyBorder="1" applyAlignment="1">
      <alignment horizontal="left"/>
    </xf>
    <xf numFmtId="0" fontId="8" fillId="0" borderId="9" xfId="0" applyFont="1" applyBorder="1" applyAlignment="1">
      <alignment horizontal="center"/>
    </xf>
    <xf numFmtId="4" fontId="10" fillId="0" borderId="10" xfId="0" applyNumberFormat="1" applyFont="1" applyBorder="1"/>
    <xf numFmtId="1" fontId="10" fillId="0" borderId="10" xfId="13" applyNumberFormat="1" applyFont="1" applyBorder="1" applyAlignment="1">
      <alignment horizontal="center"/>
    </xf>
    <xf numFmtId="49" fontId="8" fillId="0" borderId="11" xfId="0" applyNumberFormat="1" applyFont="1" applyBorder="1" applyAlignment="1">
      <alignment horizontal="left" wrapText="1"/>
    </xf>
    <xf numFmtId="1" fontId="10" fillId="0" borderId="11" xfId="13" applyNumberFormat="1" applyFont="1" applyBorder="1" applyAlignment="1">
      <alignment horizontal="center"/>
    </xf>
    <xf numFmtId="1" fontId="8" fillId="0" borderId="11" xfId="0" applyNumberFormat="1" applyFont="1" applyBorder="1" applyAlignment="1">
      <alignment horizontal="left"/>
    </xf>
    <xf numFmtId="4" fontId="10" fillId="0" borderId="11" xfId="0" applyNumberFormat="1" applyFont="1" applyBorder="1"/>
    <xf numFmtId="49" fontId="8" fillId="0" borderId="0" xfId="0" applyNumberFormat="1" applyFont="1" applyAlignment="1">
      <alignment horizontal="left" wrapText="1"/>
    </xf>
    <xf numFmtId="1" fontId="10" fillId="0" borderId="0" xfId="13" applyNumberFormat="1" applyFont="1" applyBorder="1" applyAlignment="1">
      <alignment horizontal="left"/>
    </xf>
    <xf numFmtId="1" fontId="8" fillId="0" borderId="0" xfId="13" applyNumberFormat="1" applyFont="1" applyBorder="1" applyAlignment="1">
      <alignment horizontal="left" vertical="top"/>
    </xf>
    <xf numFmtId="49" fontId="8" fillId="0" borderId="2" xfId="13" applyNumberFormat="1" applyFont="1" applyBorder="1" applyAlignment="1">
      <alignment horizontal="center"/>
    </xf>
    <xf numFmtId="49" fontId="8" fillId="0" borderId="3" xfId="0" applyNumberFormat="1" applyFont="1" applyBorder="1"/>
    <xf numFmtId="2" fontId="8" fillId="0" borderId="11" xfId="0" applyNumberFormat="1" applyFont="1" applyBorder="1" applyAlignment="1">
      <alignment horizontal="left" vertical="top"/>
    </xf>
    <xf numFmtId="1" fontId="10" fillId="0" borderId="11" xfId="32" applyNumberFormat="1" applyFont="1" applyBorder="1" applyAlignment="1">
      <alignment horizontal="left"/>
    </xf>
    <xf numFmtId="4" fontId="10" fillId="0" borderId="11" xfId="0" applyNumberFormat="1" applyFont="1" applyBorder="1" applyAlignment="1">
      <alignment horizontal="right" vertical="top"/>
    </xf>
    <xf numFmtId="1" fontId="8" fillId="0" borderId="0" xfId="0" applyNumberFormat="1" applyFont="1" applyAlignment="1">
      <alignment horizontal="left"/>
    </xf>
    <xf numFmtId="4" fontId="10" fillId="0" borderId="2" xfId="0" applyNumberFormat="1" applyFont="1" applyBorder="1" applyAlignment="1">
      <alignment horizontal="right"/>
    </xf>
    <xf numFmtId="4" fontId="10" fillId="0" borderId="3" xfId="0" applyNumberFormat="1" applyFont="1" applyBorder="1"/>
    <xf numFmtId="49" fontId="8" fillId="0" borderId="9" xfId="0" applyNumberFormat="1" applyFont="1" applyBorder="1" applyAlignment="1">
      <alignment horizontal="left"/>
    </xf>
    <xf numFmtId="49" fontId="8" fillId="0" borderId="9" xfId="0" quotePrefix="1" applyNumberFormat="1" applyFont="1" applyBorder="1" applyAlignment="1">
      <alignment horizontal="left" wrapText="1"/>
    </xf>
    <xf numFmtId="1" fontId="8" fillId="0" borderId="9" xfId="0" applyNumberFormat="1" applyFont="1" applyBorder="1" applyAlignment="1">
      <alignment horizontal="left"/>
    </xf>
    <xf numFmtId="4" fontId="10" fillId="0" borderId="4" xfId="0" applyNumberFormat="1" applyFont="1" applyBorder="1"/>
    <xf numFmtId="4" fontId="8" fillId="0" borderId="1" xfId="0" applyNumberFormat="1" applyFont="1" applyBorder="1" applyAlignment="1">
      <alignment horizontal="right" vertical="top"/>
    </xf>
    <xf numFmtId="4" fontId="10" fillId="0" borderId="14" xfId="0" applyNumberFormat="1" applyFont="1" applyBorder="1" applyAlignment="1">
      <alignment horizontal="right" vertical="top"/>
    </xf>
    <xf numFmtId="4" fontId="8" fillId="0" borderId="1" xfId="24" applyNumberFormat="1" applyFont="1" applyBorder="1" applyAlignment="1">
      <alignment horizontal="right"/>
    </xf>
    <xf numFmtId="0" fontId="29" fillId="0" borderId="0" xfId="0" applyFont="1" applyAlignment="1">
      <alignment horizontal="center"/>
    </xf>
    <xf numFmtId="49" fontId="29" fillId="0" borderId="0" xfId="0" applyNumberFormat="1" applyFont="1" applyAlignment="1">
      <alignment horizontal="center"/>
    </xf>
    <xf numFmtId="49" fontId="29" fillId="0" borderId="0" xfId="0" applyNumberFormat="1" applyFont="1"/>
    <xf numFmtId="49" fontId="8" fillId="3" borderId="1" xfId="0" applyNumberFormat="1" applyFont="1" applyFill="1" applyBorder="1" applyAlignment="1">
      <alignment vertical="top" wrapText="1"/>
    </xf>
    <xf numFmtId="1" fontId="10" fillId="0" borderId="1" xfId="0" applyNumberFormat="1" applyFont="1" applyBorder="1" applyAlignment="1">
      <alignment horizontal="left" wrapText="1"/>
    </xf>
    <xf numFmtId="4" fontId="10" fillId="0" borderId="0" xfId="11" applyNumberFormat="1" applyFont="1" applyAlignment="1">
      <alignment horizontal="right" vertical="top"/>
    </xf>
    <xf numFmtId="1" fontId="8" fillId="0" borderId="1" xfId="13" applyNumberFormat="1" applyFont="1" applyBorder="1" applyAlignment="1">
      <alignment horizontal="left" vertical="top"/>
    </xf>
    <xf numFmtId="0" fontId="10" fillId="0" borderId="1" xfId="0" applyFont="1" applyBorder="1" applyAlignment="1">
      <alignment horizontal="left"/>
    </xf>
    <xf numFmtId="0" fontId="10" fillId="0" borderId="14" xfId="0" applyFont="1" applyBorder="1" applyAlignment="1">
      <alignment horizontal="right" vertical="top"/>
    </xf>
    <xf numFmtId="0" fontId="10" fillId="0" borderId="0" xfId="0" applyFont="1" applyAlignment="1">
      <alignment horizontal="right"/>
    </xf>
    <xf numFmtId="1" fontId="8" fillId="0" borderId="1" xfId="0" applyNumberFormat="1" applyFont="1" applyBorder="1" applyAlignment="1">
      <alignment horizontal="left" vertical="top"/>
    </xf>
    <xf numFmtId="49" fontId="8" fillId="0" borderId="0" xfId="25" applyNumberFormat="1" applyFont="1"/>
    <xf numFmtId="4" fontId="8" fillId="0" borderId="1" xfId="7" applyNumberFormat="1" applyFont="1" applyBorder="1" applyAlignment="1">
      <alignment horizontal="right"/>
    </xf>
    <xf numFmtId="4" fontId="10" fillId="0" borderId="14" xfId="0" applyNumberFormat="1" applyFont="1" applyBorder="1" applyAlignment="1">
      <alignment horizontal="right"/>
    </xf>
    <xf numFmtId="49" fontId="8" fillId="0" borderId="14" xfId="0" applyNumberFormat="1" applyFont="1" applyBorder="1"/>
    <xf numFmtId="2" fontId="10" fillId="0" borderId="0" xfId="0" applyNumberFormat="1" applyFont="1" applyAlignment="1">
      <alignment horizontal="center"/>
    </xf>
    <xf numFmtId="49" fontId="8" fillId="0" borderId="1" xfId="17" applyNumberFormat="1" applyFont="1" applyBorder="1" applyAlignment="1">
      <alignment horizontal="left" vertical="top" wrapText="1"/>
    </xf>
    <xf numFmtId="1" fontId="10" fillId="0" borderId="1" xfId="17" applyNumberFormat="1" applyFont="1" applyBorder="1" applyAlignment="1">
      <alignment horizontal="left"/>
    </xf>
    <xf numFmtId="4" fontId="10" fillId="0" borderId="14" xfId="17" applyNumberFormat="1" applyFont="1" applyBorder="1" applyAlignment="1">
      <alignment horizontal="right" vertical="top"/>
    </xf>
    <xf numFmtId="4" fontId="10" fillId="0" borderId="0" xfId="17" applyNumberFormat="1" applyFont="1" applyAlignment="1">
      <alignment horizontal="right"/>
    </xf>
    <xf numFmtId="49" fontId="8" fillId="0" borderId="0" xfId="17" applyNumberFormat="1" applyFont="1"/>
    <xf numFmtId="2" fontId="8" fillId="0" borderId="0" xfId="17" applyNumberFormat="1" applyFont="1" applyAlignment="1">
      <alignment horizontal="left" vertical="top"/>
    </xf>
    <xf numFmtId="49" fontId="8" fillId="0" borderId="0" xfId="17" applyNumberFormat="1" applyFont="1" applyAlignment="1">
      <alignment horizontal="left" vertical="top" wrapText="1"/>
    </xf>
    <xf numFmtId="1" fontId="10" fillId="0" borderId="0" xfId="17" applyNumberFormat="1" applyFont="1" applyAlignment="1">
      <alignment horizontal="left"/>
    </xf>
    <xf numFmtId="4" fontId="10" fillId="0" borderId="0" xfId="17" applyNumberFormat="1" applyFont="1" applyAlignment="1">
      <alignment horizontal="right" vertical="top"/>
    </xf>
    <xf numFmtId="2" fontId="8" fillId="0" borderId="1" xfId="17" applyNumberFormat="1" applyFont="1" applyBorder="1" applyAlignment="1">
      <alignment horizontal="justify" vertical="top"/>
    </xf>
    <xf numFmtId="2" fontId="8" fillId="0" borderId="0" xfId="17" applyNumberFormat="1" applyFont="1" applyAlignment="1">
      <alignment horizontal="justify" vertical="top"/>
    </xf>
    <xf numFmtId="2" fontId="10" fillId="0" borderId="0" xfId="0" applyNumberFormat="1" applyFont="1" applyAlignment="1">
      <alignment horizontal="left" vertical="top"/>
    </xf>
    <xf numFmtId="49" fontId="8" fillId="0" borderId="0" xfId="0" applyNumberFormat="1" applyFont="1" applyAlignment="1">
      <alignment horizontal="justify" vertical="top" wrapText="1"/>
    </xf>
    <xf numFmtId="49" fontId="8" fillId="0" borderId="0" xfId="17" applyNumberFormat="1" applyFont="1" applyAlignment="1">
      <alignment horizontal="left"/>
    </xf>
    <xf numFmtId="49" fontId="15" fillId="0" borderId="0" xfId="17" applyNumberFormat="1" applyFont="1" applyAlignment="1">
      <alignment horizontal="left"/>
    </xf>
    <xf numFmtId="1" fontId="8" fillId="0" borderId="0" xfId="17" applyNumberFormat="1" applyFont="1" applyAlignment="1">
      <alignment horizontal="left" vertical="top"/>
    </xf>
    <xf numFmtId="0" fontId="12" fillId="0" borderId="0" xfId="2" applyFont="1"/>
    <xf numFmtId="0" fontId="8" fillId="0" borderId="0" xfId="18" applyFont="1"/>
    <xf numFmtId="2" fontId="8" fillId="0" borderId="1" xfId="17" applyNumberFormat="1" applyFont="1" applyBorder="1" applyAlignment="1">
      <alignment horizontal="left" vertical="top"/>
    </xf>
    <xf numFmtId="49" fontId="8" fillId="0" borderId="1" xfId="0" applyNumberFormat="1" applyFont="1" applyBorder="1" applyAlignment="1">
      <alignment horizontal="justify" vertical="top" wrapText="1"/>
    </xf>
    <xf numFmtId="49" fontId="8" fillId="0" borderId="1" xfId="23" applyNumberFormat="1" applyFont="1" applyBorder="1" applyAlignment="1">
      <alignment horizontal="left" vertical="top" wrapText="1"/>
    </xf>
    <xf numFmtId="1" fontId="10" fillId="0" borderId="10" xfId="24" applyNumberFormat="1" applyFont="1" applyBorder="1" applyAlignment="1">
      <alignment horizontal="left"/>
    </xf>
    <xf numFmtId="49" fontId="8" fillId="0" borderId="10" xfId="24" applyNumberFormat="1" applyFont="1" applyBorder="1" applyAlignment="1">
      <alignment horizontal="right"/>
    </xf>
    <xf numFmtId="49" fontId="8" fillId="0" borderId="0" xfId="23" applyNumberFormat="1" applyFont="1"/>
    <xf numFmtId="2" fontId="8" fillId="0" borderId="1" xfId="23" applyNumberFormat="1" applyFont="1" applyBorder="1" applyAlignment="1">
      <alignment horizontal="left" vertical="top"/>
    </xf>
    <xf numFmtId="2" fontId="8" fillId="0" borderId="0" xfId="23" applyNumberFormat="1" applyFont="1" applyAlignment="1">
      <alignment horizontal="left" vertical="top"/>
    </xf>
    <xf numFmtId="49" fontId="8" fillId="0" borderId="0" xfId="23" applyNumberFormat="1" applyFont="1" applyAlignment="1">
      <alignment horizontal="left" vertical="top" wrapText="1"/>
    </xf>
    <xf numFmtId="1" fontId="10" fillId="0" borderId="0" xfId="23" applyNumberFormat="1" applyFont="1" applyAlignment="1">
      <alignment horizontal="left"/>
    </xf>
    <xf numFmtId="4" fontId="8" fillId="0" borderId="0" xfId="23" applyNumberFormat="1" applyFont="1" applyAlignment="1">
      <alignment horizontal="right" vertical="top"/>
    </xf>
    <xf numFmtId="49" fontId="8" fillId="0" borderId="1" xfId="33" applyNumberFormat="1" applyFont="1" applyBorder="1" applyAlignment="1">
      <alignment horizontal="left" vertical="top" wrapText="1"/>
    </xf>
    <xf numFmtId="49" fontId="8" fillId="0" borderId="0" xfId="10" applyNumberFormat="1" applyFont="1" applyAlignment="1">
      <alignment horizontal="left"/>
    </xf>
    <xf numFmtId="4" fontId="10" fillId="0" borderId="0" xfId="10" applyNumberFormat="1" applyFont="1"/>
    <xf numFmtId="0" fontId="8" fillId="0" borderId="0" xfId="10" applyFont="1"/>
    <xf numFmtId="2" fontId="8" fillId="0" borderId="1" xfId="10" applyNumberFormat="1" applyFont="1" applyBorder="1" applyAlignment="1">
      <alignment horizontal="left" vertical="top" wrapText="1"/>
    </xf>
    <xf numFmtId="49" fontId="8" fillId="0" borderId="1" xfId="10" applyNumberFormat="1" applyFont="1" applyBorder="1"/>
    <xf numFmtId="1" fontId="10" fillId="0" borderId="1" xfId="10" applyNumberFormat="1" applyFont="1" applyBorder="1" applyAlignment="1">
      <alignment horizontal="left"/>
    </xf>
    <xf numFmtId="4" fontId="8" fillId="0" borderId="1" xfId="10" applyNumberFormat="1" applyFont="1" applyBorder="1" applyAlignment="1">
      <alignment horizontal="right"/>
    </xf>
    <xf numFmtId="4" fontId="10" fillId="0" borderId="1" xfId="10" applyNumberFormat="1" applyFont="1" applyBorder="1"/>
    <xf numFmtId="2" fontId="10" fillId="0" borderId="1" xfId="10" applyNumberFormat="1" applyFont="1" applyBorder="1"/>
    <xf numFmtId="2" fontId="8" fillId="0" borderId="1" xfId="10" applyNumberFormat="1" applyFont="1" applyBorder="1" applyAlignment="1">
      <alignment horizontal="left"/>
    </xf>
    <xf numFmtId="49" fontId="8" fillId="0" borderId="1" xfId="10" applyNumberFormat="1" applyFont="1" applyBorder="1" applyAlignment="1">
      <alignment horizontal="justify" vertical="top" wrapText="1"/>
    </xf>
    <xf numFmtId="49" fontId="8" fillId="0" borderId="1" xfId="7" applyNumberFormat="1" applyFont="1" applyBorder="1" applyAlignment="1">
      <alignment horizontal="center"/>
    </xf>
    <xf numFmtId="2" fontId="10" fillId="0" borderId="1" xfId="10" applyNumberFormat="1" applyFont="1" applyBorder="1" applyAlignment="1">
      <alignment horizontal="right"/>
    </xf>
    <xf numFmtId="2" fontId="8" fillId="0" borderId="2" xfId="10" applyNumberFormat="1" applyFont="1" applyBorder="1" applyAlignment="1">
      <alignment horizontal="left"/>
    </xf>
    <xf numFmtId="49" fontId="8" fillId="0" borderId="12" xfId="10" applyNumberFormat="1" applyFont="1" applyBorder="1" applyAlignment="1">
      <alignment horizontal="justify" vertical="top" wrapText="1"/>
    </xf>
    <xf numFmtId="1" fontId="10" fillId="0" borderId="12" xfId="10" applyNumberFormat="1" applyFont="1" applyBorder="1" applyAlignment="1">
      <alignment horizontal="left"/>
    </xf>
    <xf numFmtId="4" fontId="10" fillId="0" borderId="12" xfId="10" applyNumberFormat="1" applyFont="1" applyBorder="1"/>
    <xf numFmtId="49" fontId="8" fillId="0" borderId="12" xfId="7" applyNumberFormat="1" applyFont="1" applyBorder="1" applyAlignment="1">
      <alignment horizontal="center"/>
    </xf>
    <xf numFmtId="2" fontId="10" fillId="0" borderId="12" xfId="10" applyNumberFormat="1" applyFont="1" applyBorder="1" applyAlignment="1">
      <alignment horizontal="right"/>
    </xf>
    <xf numFmtId="2" fontId="8" fillId="0" borderId="4" xfId="10" applyNumberFormat="1" applyFont="1" applyBorder="1" applyAlignment="1">
      <alignment horizontal="left" vertical="top"/>
    </xf>
    <xf numFmtId="4" fontId="8" fillId="0" borderId="1" xfId="10" applyNumberFormat="1" applyFont="1" applyBorder="1" applyAlignment="1">
      <alignment horizontal="right" vertical="top"/>
    </xf>
    <xf numFmtId="4" fontId="10" fillId="0" borderId="1" xfId="10" applyNumberFormat="1" applyFont="1" applyBorder="1" applyAlignment="1">
      <alignment horizontal="right" vertical="top"/>
    </xf>
    <xf numFmtId="4" fontId="10" fillId="0" borderId="1" xfId="10" applyNumberFormat="1" applyFont="1" applyBorder="1" applyAlignment="1">
      <alignment horizontal="right"/>
    </xf>
    <xf numFmtId="2" fontId="8" fillId="0" borderId="1" xfId="10" applyNumberFormat="1" applyFont="1" applyBorder="1" applyAlignment="1">
      <alignment horizontal="left" vertical="top"/>
    </xf>
    <xf numFmtId="2" fontId="8" fillId="0" borderId="0" xfId="10" applyNumberFormat="1" applyFont="1" applyAlignment="1">
      <alignment horizontal="left" vertical="top"/>
    </xf>
    <xf numFmtId="2" fontId="9" fillId="5" borderId="0" xfId="0" applyNumberFormat="1" applyFont="1" applyFill="1" applyAlignment="1">
      <alignment horizontal="left"/>
    </xf>
    <xf numFmtId="2" fontId="12" fillId="0" borderId="0" xfId="10" applyNumberFormat="1" applyFont="1" applyAlignment="1">
      <alignment horizontal="right"/>
    </xf>
    <xf numFmtId="1" fontId="12" fillId="3" borderId="1" xfId="0" applyNumberFormat="1" applyFont="1" applyFill="1" applyBorder="1" applyAlignment="1">
      <alignment horizontal="center" wrapText="1"/>
    </xf>
    <xf numFmtId="2" fontId="11" fillId="0" borderId="0" xfId="5" applyNumberFormat="1" applyFont="1" applyAlignment="1">
      <alignment horizontal="left"/>
    </xf>
    <xf numFmtId="0" fontId="11" fillId="0" borderId="0" xfId="5" applyFont="1" applyAlignment="1">
      <alignment horizontal="left"/>
    </xf>
    <xf numFmtId="1" fontId="12" fillId="0" borderId="0" xfId="5" applyNumberFormat="1" applyFont="1" applyAlignment="1">
      <alignment horizontal="left"/>
    </xf>
    <xf numFmtId="0" fontId="11" fillId="0" borderId="0" xfId="5" applyFont="1" applyAlignment="1">
      <alignment horizontal="right" vertical="top"/>
    </xf>
    <xf numFmtId="2" fontId="12" fillId="0" borderId="0" xfId="5" applyNumberFormat="1" applyFont="1" applyAlignment="1">
      <alignment horizontal="right" vertical="top"/>
    </xf>
    <xf numFmtId="0" fontId="8" fillId="0" borderId="0" xfId="5" applyFont="1"/>
    <xf numFmtId="0" fontId="8" fillId="0" borderId="0" xfId="5" applyFont="1" applyAlignment="1">
      <alignment horizontal="center"/>
    </xf>
    <xf numFmtId="49" fontId="8" fillId="0" borderId="0" xfId="5" applyNumberFormat="1" applyFont="1"/>
    <xf numFmtId="0" fontId="30" fillId="0" borderId="0" xfId="0" applyFont="1" applyAlignment="1">
      <alignment wrapText="1"/>
    </xf>
    <xf numFmtId="1" fontId="12" fillId="0" borderId="0" xfId="5" applyNumberFormat="1" applyFont="1" applyAlignment="1">
      <alignment vertical="top"/>
    </xf>
    <xf numFmtId="0" fontId="30" fillId="0" borderId="0" xfId="0" applyFont="1"/>
    <xf numFmtId="0" fontId="30" fillId="0" borderId="0" xfId="0" quotePrefix="1" applyFont="1"/>
    <xf numFmtId="0" fontId="8" fillId="0" borderId="0" xfId="5" applyFont="1" applyAlignment="1">
      <alignment horizontal="left"/>
    </xf>
    <xf numFmtId="49" fontId="8" fillId="0" borderId="0" xfId="10" applyNumberFormat="1" applyFont="1" applyAlignment="1">
      <alignment vertical="top"/>
    </xf>
    <xf numFmtId="1" fontId="10" fillId="0" borderId="0" xfId="10" applyNumberFormat="1" applyFont="1" applyAlignment="1">
      <alignment vertical="top"/>
    </xf>
    <xf numFmtId="1" fontId="10" fillId="0" borderId="0" xfId="10" applyNumberFormat="1" applyFont="1" applyAlignment="1">
      <alignment horizontal="right" vertical="top"/>
    </xf>
    <xf numFmtId="1" fontId="8" fillId="0" borderId="1" xfId="0" applyNumberFormat="1" applyFont="1" applyBorder="1" applyAlignment="1">
      <alignment horizontal="left" vertical="top" wrapText="1"/>
    </xf>
    <xf numFmtId="1" fontId="8" fillId="0" borderId="1" xfId="7" applyNumberFormat="1" applyFont="1" applyBorder="1" applyAlignment="1">
      <alignment vertical="top"/>
    </xf>
    <xf numFmtId="1" fontId="8" fillId="0" borderId="1" xfId="7" applyNumberFormat="1" applyFont="1" applyBorder="1" applyAlignment="1">
      <alignment horizontal="right" vertical="top"/>
    </xf>
    <xf numFmtId="1" fontId="8" fillId="0" borderId="1" xfId="0" applyNumberFormat="1" applyFont="1" applyBorder="1" applyAlignment="1">
      <alignment horizontal="justify" vertical="top" wrapText="1"/>
    </xf>
    <xf numFmtId="1" fontId="31" fillId="0" borderId="0" xfId="10" applyNumberFormat="1" applyFont="1" applyAlignment="1">
      <alignment horizontal="left" vertical="top" wrapText="1"/>
    </xf>
    <xf numFmtId="1" fontId="31" fillId="0" borderId="0" xfId="10" applyNumberFormat="1" applyFont="1" applyAlignment="1">
      <alignment horizontal="justify" vertical="top" wrapText="1"/>
    </xf>
    <xf numFmtId="1" fontId="31" fillId="0" borderId="0" xfId="7" applyNumberFormat="1" applyFont="1" applyBorder="1" applyAlignment="1">
      <alignment vertical="top"/>
    </xf>
    <xf numFmtId="1" fontId="31" fillId="0" borderId="0" xfId="7" applyNumberFormat="1" applyFont="1" applyBorder="1" applyAlignment="1">
      <alignment horizontal="right" vertical="top"/>
    </xf>
    <xf numFmtId="4" fontId="31" fillId="0" borderId="0" xfId="10" applyNumberFormat="1" applyFont="1" applyAlignment="1">
      <alignment horizontal="right" vertical="top"/>
    </xf>
    <xf numFmtId="49" fontId="31" fillId="0" borderId="0" xfId="10" applyNumberFormat="1" applyFont="1" applyAlignment="1">
      <alignment horizontal="center"/>
    </xf>
    <xf numFmtId="49" fontId="31" fillId="0" borderId="0" xfId="10" applyNumberFormat="1" applyFont="1"/>
    <xf numFmtId="0" fontId="8" fillId="0" borderId="1" xfId="0" applyFont="1" applyBorder="1" applyAlignment="1">
      <alignment horizontal="justify" vertical="top" wrapText="1"/>
    </xf>
    <xf numFmtId="1" fontId="8" fillId="0" borderId="1" xfId="0" applyNumberFormat="1" applyFont="1" applyBorder="1" applyAlignment="1">
      <alignment vertical="top"/>
    </xf>
    <xf numFmtId="49" fontId="8" fillId="0" borderId="1" xfId="0" applyNumberFormat="1" applyFont="1" applyBorder="1" applyAlignment="1">
      <alignment horizontal="right" vertical="top"/>
    </xf>
    <xf numFmtId="2" fontId="8" fillId="0" borderId="14" xfId="0" applyNumberFormat="1" applyFont="1" applyBorder="1" applyAlignment="1">
      <alignment horizontal="right" vertical="top"/>
    </xf>
    <xf numFmtId="49" fontId="32" fillId="0" borderId="3" xfId="0" applyNumberFormat="1" applyFont="1" applyBorder="1"/>
    <xf numFmtId="49" fontId="32" fillId="0" borderId="0" xfId="0" applyNumberFormat="1" applyFont="1"/>
    <xf numFmtId="0" fontId="8" fillId="0" borderId="1" xfId="0" applyFont="1" applyBorder="1" applyAlignment="1">
      <alignment horizontal="justify"/>
    </xf>
    <xf numFmtId="2" fontId="31" fillId="0" borderId="0" xfId="0" applyNumberFormat="1" applyFont="1" applyAlignment="1">
      <alignment horizontal="left" vertical="top"/>
    </xf>
    <xf numFmtId="49" fontId="31" fillId="0" borderId="0" xfId="0" applyNumberFormat="1" applyFont="1" applyAlignment="1">
      <alignment vertical="top"/>
    </xf>
    <xf numFmtId="1" fontId="31" fillId="0" borderId="0" xfId="0" applyNumberFormat="1" applyFont="1" applyAlignment="1">
      <alignment vertical="top"/>
    </xf>
    <xf numFmtId="49" fontId="31" fillId="0" borderId="0" xfId="0" applyNumberFormat="1" applyFont="1" applyAlignment="1">
      <alignment horizontal="right" vertical="top"/>
    </xf>
    <xf numFmtId="2" fontId="31" fillId="0" borderId="0" xfId="0" applyNumberFormat="1" applyFont="1" applyAlignment="1">
      <alignment horizontal="right" vertical="top"/>
    </xf>
    <xf numFmtId="49" fontId="33" fillId="0" borderId="0" xfId="0" applyNumberFormat="1" applyFont="1"/>
    <xf numFmtId="4" fontId="31" fillId="0" borderId="0" xfId="0" applyNumberFormat="1" applyFont="1" applyAlignment="1">
      <alignment horizontal="right" vertical="top"/>
    </xf>
    <xf numFmtId="49" fontId="34" fillId="0" borderId="0" xfId="0" applyNumberFormat="1" applyFont="1" applyAlignment="1">
      <alignment horizontal="center"/>
    </xf>
    <xf numFmtId="49" fontId="34" fillId="0" borderId="0" xfId="0" applyNumberFormat="1" applyFont="1"/>
    <xf numFmtId="2" fontId="35" fillId="0" borderId="0" xfId="0" applyNumberFormat="1" applyFont="1" applyAlignment="1">
      <alignment horizontal="left" vertical="top"/>
    </xf>
    <xf numFmtId="1" fontId="35" fillId="0" borderId="0" xfId="0" applyNumberFormat="1" applyFont="1" applyAlignment="1">
      <alignment horizontal="justify" vertical="top" wrapText="1"/>
    </xf>
    <xf numFmtId="1" fontId="35" fillId="0" borderId="0" xfId="7" applyNumberFormat="1" applyFont="1" applyBorder="1" applyAlignment="1">
      <alignment vertical="top"/>
    </xf>
    <xf numFmtId="4" fontId="35" fillId="0" borderId="0" xfId="7" applyNumberFormat="1" applyFont="1" applyBorder="1" applyAlignment="1">
      <alignment horizontal="right" vertical="top"/>
    </xf>
    <xf numFmtId="4" fontId="35" fillId="0" borderId="0" xfId="0" applyNumberFormat="1" applyFont="1" applyAlignment="1">
      <alignment horizontal="right" vertical="top"/>
    </xf>
    <xf numFmtId="49" fontId="35" fillId="0" borderId="0" xfId="0" applyNumberFormat="1" applyFont="1" applyAlignment="1">
      <alignment horizontal="center"/>
    </xf>
    <xf numFmtId="49" fontId="35" fillId="0" borderId="0" xfId="0" applyNumberFormat="1" applyFont="1"/>
    <xf numFmtId="2" fontId="34" fillId="0" borderId="0" xfId="0" applyNumberFormat="1" applyFont="1" applyAlignment="1">
      <alignment horizontal="left" vertical="top"/>
    </xf>
    <xf numFmtId="1" fontId="34" fillId="0" borderId="0" xfId="0" applyNumberFormat="1" applyFont="1" applyAlignment="1">
      <alignment horizontal="justify" vertical="top" wrapText="1"/>
    </xf>
    <xf numFmtId="1" fontId="34" fillId="0" borderId="0" xfId="7" applyNumberFormat="1" applyFont="1" applyBorder="1" applyAlignment="1">
      <alignment vertical="top"/>
    </xf>
    <xf numFmtId="4" fontId="34" fillId="0" borderId="0" xfId="7" applyNumberFormat="1" applyFont="1" applyBorder="1" applyAlignment="1">
      <alignment horizontal="right" vertical="top"/>
    </xf>
    <xf numFmtId="4" fontId="34" fillId="0" borderId="0" xfId="0" applyNumberFormat="1" applyFont="1" applyAlignment="1">
      <alignment horizontal="right" vertical="top"/>
    </xf>
    <xf numFmtId="1" fontId="8" fillId="0" borderId="1" xfId="10" applyNumberFormat="1" applyFont="1" applyBorder="1" applyAlignment="1">
      <alignment horizontal="justify" vertical="top" wrapText="1"/>
    </xf>
    <xf numFmtId="49" fontId="8" fillId="0" borderId="1" xfId="7" applyNumberFormat="1" applyFont="1" applyBorder="1" applyAlignment="1">
      <alignment horizontal="right" vertical="top"/>
    </xf>
    <xf numFmtId="2" fontId="32" fillId="0" borderId="1" xfId="0" applyNumberFormat="1" applyFont="1" applyBorder="1" applyAlignment="1">
      <alignment horizontal="right"/>
    </xf>
    <xf numFmtId="1" fontId="31" fillId="0" borderId="0" xfId="0" applyNumberFormat="1" applyFont="1" applyAlignment="1">
      <alignment horizontal="justify" vertical="top" wrapText="1"/>
    </xf>
    <xf numFmtId="1" fontId="31" fillId="0" borderId="0" xfId="7" applyNumberFormat="1" applyFont="1" applyAlignment="1">
      <alignment vertical="top"/>
    </xf>
    <xf numFmtId="4" fontId="31" fillId="0" borderId="0" xfId="7" applyNumberFormat="1" applyFont="1" applyAlignment="1">
      <alignment horizontal="right" vertical="top"/>
    </xf>
    <xf numFmtId="4" fontId="35" fillId="0" borderId="0" xfId="0" applyNumberFormat="1" applyFont="1" applyAlignment="1">
      <alignment horizontal="right"/>
    </xf>
    <xf numFmtId="49" fontId="34" fillId="0" borderId="0" xfId="0" applyNumberFormat="1" applyFont="1" applyAlignment="1">
      <alignment horizontal="left" vertical="top" wrapText="1"/>
    </xf>
    <xf numFmtId="49" fontId="34" fillId="0" borderId="0" xfId="0" applyNumberFormat="1" applyFont="1" applyAlignment="1">
      <alignment horizontal="justify" vertical="top" wrapText="1"/>
    </xf>
    <xf numFmtId="1" fontId="34" fillId="0" borderId="0" xfId="0" applyNumberFormat="1" applyFont="1" applyAlignment="1">
      <alignment vertical="top"/>
    </xf>
    <xf numFmtId="0" fontId="34" fillId="0" borderId="0" xfId="0" applyFont="1" applyAlignment="1">
      <alignment horizontal="center"/>
    </xf>
    <xf numFmtId="1" fontId="8" fillId="0" borderId="0" xfId="0" applyNumberFormat="1" applyFont="1"/>
    <xf numFmtId="49" fontId="11" fillId="0" borderId="11" xfId="10" applyNumberFormat="1" applyFont="1" applyBorder="1" applyAlignment="1">
      <alignment horizontal="left"/>
    </xf>
    <xf numFmtId="0" fontId="8" fillId="0" borderId="11" xfId="10" applyFont="1" applyBorder="1" applyAlignment="1">
      <alignment readingOrder="1"/>
    </xf>
    <xf numFmtId="169" fontId="8" fillId="0" borderId="11" xfId="10" applyNumberFormat="1" applyFont="1" applyBorder="1" applyAlignment="1">
      <alignment vertical="top"/>
    </xf>
    <xf numFmtId="169" fontId="8" fillId="0" borderId="11" xfId="10" applyNumberFormat="1" applyFont="1" applyBorder="1" applyAlignment="1">
      <alignment horizontal="right" vertical="top"/>
    </xf>
    <xf numFmtId="170" fontId="8" fillId="0" borderId="11" xfId="10" applyNumberFormat="1" applyFont="1" applyBorder="1" applyAlignment="1">
      <alignment horizontal="right" vertical="top"/>
    </xf>
    <xf numFmtId="0" fontId="8" fillId="0" borderId="11" xfId="10" applyFont="1" applyBorder="1"/>
    <xf numFmtId="49" fontId="11" fillId="0" borderId="9" xfId="10" applyNumberFormat="1" applyFont="1" applyBorder="1" applyAlignment="1">
      <alignment horizontal="left"/>
    </xf>
    <xf numFmtId="0" fontId="8" fillId="0" borderId="9" xfId="10" applyFont="1" applyBorder="1" applyAlignment="1">
      <alignment readingOrder="1"/>
    </xf>
    <xf numFmtId="169" fontId="8" fillId="0" borderId="9" xfId="10" applyNumberFormat="1" applyFont="1" applyBorder="1" applyAlignment="1">
      <alignment vertical="top"/>
    </xf>
    <xf numFmtId="169" fontId="8" fillId="0" borderId="9" xfId="10" applyNumberFormat="1" applyFont="1" applyBorder="1" applyAlignment="1">
      <alignment horizontal="right" vertical="top"/>
    </xf>
    <xf numFmtId="170" fontId="8" fillId="0" borderId="9" xfId="10" applyNumberFormat="1" applyFont="1" applyBorder="1" applyAlignment="1">
      <alignment horizontal="right" vertical="top"/>
    </xf>
    <xf numFmtId="0" fontId="8" fillId="0" borderId="9" xfId="10" applyFont="1" applyBorder="1"/>
    <xf numFmtId="0" fontId="8" fillId="0" borderId="1" xfId="10" applyFont="1" applyBorder="1" applyAlignment="1">
      <alignment horizontal="justify"/>
    </xf>
    <xf numFmtId="1" fontId="8" fillId="0" borderId="1" xfId="10" applyNumberFormat="1" applyFont="1" applyBorder="1" applyAlignment="1">
      <alignment vertical="top"/>
    </xf>
    <xf numFmtId="1" fontId="8" fillId="0" borderId="1" xfId="10" applyNumberFormat="1" applyFont="1" applyBorder="1" applyAlignment="1">
      <alignment horizontal="right" vertical="top"/>
    </xf>
    <xf numFmtId="2" fontId="8" fillId="0" borderId="14" xfId="10" applyNumberFormat="1" applyFont="1" applyBorder="1" applyAlignment="1">
      <alignment horizontal="right"/>
    </xf>
    <xf numFmtId="49" fontId="8" fillId="0" borderId="3" xfId="10" applyNumberFormat="1" applyFont="1" applyBorder="1"/>
    <xf numFmtId="2" fontId="31" fillId="0" borderId="0" xfId="10" applyNumberFormat="1" applyFont="1" applyAlignment="1">
      <alignment horizontal="left" vertical="top"/>
    </xf>
    <xf numFmtId="49" fontId="31" fillId="0" borderId="0" xfId="10" applyNumberFormat="1" applyFont="1" applyAlignment="1">
      <alignment vertical="top"/>
    </xf>
    <xf numFmtId="1" fontId="31" fillId="0" borderId="0" xfId="10" applyNumberFormat="1" applyFont="1" applyAlignment="1">
      <alignment vertical="top"/>
    </xf>
    <xf numFmtId="1" fontId="31" fillId="0" borderId="0" xfId="10" applyNumberFormat="1" applyFont="1" applyAlignment="1">
      <alignment horizontal="right" vertical="top"/>
    </xf>
    <xf numFmtId="2" fontId="31" fillId="0" borderId="0" xfId="10" applyNumberFormat="1" applyFont="1" applyAlignment="1">
      <alignment horizontal="right"/>
    </xf>
    <xf numFmtId="49" fontId="31" fillId="0" borderId="3" xfId="10" applyNumberFormat="1" applyFont="1" applyBorder="1"/>
    <xf numFmtId="2" fontId="31" fillId="0" borderId="0" xfId="10" applyNumberFormat="1" applyFont="1"/>
    <xf numFmtId="2" fontId="8" fillId="0" borderId="10" xfId="10" applyNumberFormat="1" applyFont="1" applyBorder="1" applyAlignment="1">
      <alignment horizontal="left"/>
    </xf>
    <xf numFmtId="0" fontId="8" fillId="0" borderId="10" xfId="10" applyFont="1" applyBorder="1" applyAlignment="1">
      <alignment readingOrder="1"/>
    </xf>
    <xf numFmtId="169" fontId="8" fillId="0" borderId="10" xfId="10" applyNumberFormat="1" applyFont="1" applyBorder="1" applyAlignment="1">
      <alignment vertical="top"/>
    </xf>
    <xf numFmtId="169" fontId="8" fillId="0" borderId="10" xfId="10" applyNumberFormat="1" applyFont="1" applyBorder="1" applyAlignment="1">
      <alignment horizontal="right" vertical="top"/>
    </xf>
    <xf numFmtId="170" fontId="8" fillId="0" borderId="10" xfId="10" applyNumberFormat="1" applyFont="1" applyBorder="1" applyAlignment="1">
      <alignment horizontal="right" vertical="top"/>
    </xf>
    <xf numFmtId="0" fontId="8" fillId="0" borderId="10" xfId="10" applyFont="1" applyBorder="1"/>
    <xf numFmtId="49" fontId="8" fillId="0" borderId="11" xfId="10" applyNumberFormat="1" applyFont="1" applyBorder="1" applyAlignment="1">
      <alignment horizontal="left"/>
    </xf>
    <xf numFmtId="0" fontId="36" fillId="0" borderId="11" xfId="10" applyFont="1" applyBorder="1" applyAlignment="1">
      <alignment readingOrder="1"/>
    </xf>
    <xf numFmtId="0" fontId="37" fillId="0" borderId="11" xfId="10" applyFont="1" applyBorder="1" applyAlignment="1">
      <alignment readingOrder="1"/>
    </xf>
    <xf numFmtId="49" fontId="8" fillId="0" borderId="9" xfId="10" applyNumberFormat="1" applyFont="1" applyBorder="1" applyAlignment="1">
      <alignment horizontal="left"/>
    </xf>
    <xf numFmtId="2" fontId="31" fillId="0" borderId="0" xfId="10" applyNumberFormat="1" applyFont="1" applyAlignment="1">
      <alignment horizontal="right" vertical="top"/>
    </xf>
    <xf numFmtId="2" fontId="8" fillId="0" borderId="10" xfId="10" applyNumberFormat="1" applyFont="1" applyBorder="1" applyAlignment="1">
      <alignment horizontal="left" vertical="top"/>
    </xf>
    <xf numFmtId="49" fontId="8" fillId="0" borderId="1" xfId="10" applyNumberFormat="1" applyFont="1" applyBorder="1" applyAlignment="1">
      <alignment horizontal="left" wrapText="1"/>
    </xf>
    <xf numFmtId="2" fontId="8" fillId="0" borderId="1" xfId="10" applyNumberFormat="1" applyFont="1" applyBorder="1" applyAlignment="1">
      <alignment horizontal="right" vertical="top"/>
    </xf>
    <xf numFmtId="2" fontId="31" fillId="0" borderId="1" xfId="10" applyNumberFormat="1" applyFont="1" applyBorder="1" applyAlignment="1">
      <alignment horizontal="left" vertical="top"/>
    </xf>
    <xf numFmtId="1" fontId="8" fillId="0" borderId="1" xfId="10" applyNumberFormat="1" applyFont="1" applyBorder="1" applyAlignment="1">
      <alignment horizontal="left"/>
    </xf>
    <xf numFmtId="1" fontId="8" fillId="0" borderId="0" xfId="10" applyNumberFormat="1" applyFont="1" applyAlignment="1">
      <alignment vertical="top"/>
    </xf>
    <xf numFmtId="1" fontId="8" fillId="0" borderId="0" xfId="10" applyNumberFormat="1" applyFont="1" applyAlignment="1">
      <alignment horizontal="right" vertical="top"/>
    </xf>
    <xf numFmtId="1" fontId="8" fillId="0" borderId="1" xfId="10" applyNumberFormat="1" applyFont="1" applyBorder="1" applyAlignment="1">
      <alignment horizontal="left" vertical="top" wrapText="1"/>
    </xf>
    <xf numFmtId="2" fontId="8" fillId="0" borderId="1" xfId="10" applyNumberFormat="1" applyFont="1" applyBorder="1" applyAlignment="1">
      <alignment horizontal="right"/>
    </xf>
    <xf numFmtId="1" fontId="8" fillId="0" borderId="0" xfId="10" applyNumberFormat="1" applyFont="1" applyAlignment="1">
      <alignment horizontal="justify" vertical="top" wrapText="1"/>
    </xf>
    <xf numFmtId="1" fontId="8" fillId="0" borderId="0" xfId="7" applyNumberFormat="1" applyFont="1" applyBorder="1" applyAlignment="1">
      <alignment vertical="top"/>
    </xf>
    <xf numFmtId="1" fontId="8" fillId="0" borderId="0" xfId="7" applyNumberFormat="1" applyFont="1" applyBorder="1" applyAlignment="1">
      <alignment horizontal="right" vertical="top"/>
    </xf>
    <xf numFmtId="4" fontId="8" fillId="0" borderId="0" xfId="7" applyNumberFormat="1" applyFont="1" applyBorder="1" applyAlignment="1">
      <alignment horizontal="right"/>
    </xf>
    <xf numFmtId="1" fontId="23" fillId="0" borderId="8" xfId="7" applyNumberFormat="1" applyFont="1" applyBorder="1" applyAlignment="1">
      <alignment vertical="top"/>
    </xf>
    <xf numFmtId="1" fontId="23" fillId="0" borderId="8" xfId="7" applyNumberFormat="1" applyFont="1" applyBorder="1" applyAlignment="1">
      <alignment horizontal="right" vertical="top"/>
    </xf>
    <xf numFmtId="1" fontId="23" fillId="0" borderId="0" xfId="7" applyNumberFormat="1" applyFont="1" applyBorder="1" applyAlignment="1">
      <alignment vertical="top"/>
    </xf>
    <xf numFmtId="1" fontId="23" fillId="0" borderId="0" xfId="7" applyNumberFormat="1" applyFont="1" applyBorder="1" applyAlignment="1">
      <alignment horizontal="right" vertical="top"/>
    </xf>
    <xf numFmtId="2" fontId="10" fillId="0" borderId="0" xfId="10" applyNumberFormat="1" applyFont="1" applyAlignment="1">
      <alignment horizontal="right" vertical="top"/>
    </xf>
    <xf numFmtId="0" fontId="34" fillId="0" borderId="0" xfId="0" applyFont="1"/>
    <xf numFmtId="0" fontId="40" fillId="0" borderId="0" xfId="0" applyFont="1"/>
    <xf numFmtId="1" fontId="8" fillId="0" borderId="1" xfId="7" applyNumberFormat="1" applyFont="1" applyFill="1" applyBorder="1" applyAlignment="1">
      <alignment vertical="top"/>
    </xf>
    <xf numFmtId="1" fontId="8" fillId="0" borderId="1" xfId="7" applyNumberFormat="1" applyFont="1" applyFill="1" applyBorder="1" applyAlignment="1">
      <alignment horizontal="right" vertical="top"/>
    </xf>
    <xf numFmtId="1" fontId="8" fillId="0" borderId="10" xfId="0" applyNumberFormat="1" applyFont="1" applyBorder="1" applyAlignment="1">
      <alignment horizontal="justify" vertical="top" wrapText="1"/>
    </xf>
    <xf numFmtId="1" fontId="8" fillId="0" borderId="10" xfId="7" applyNumberFormat="1" applyFont="1" applyFill="1" applyBorder="1" applyAlignment="1">
      <alignment vertical="top"/>
    </xf>
    <xf numFmtId="1" fontId="8" fillId="0" borderId="10" xfId="7" applyNumberFormat="1" applyFont="1" applyFill="1" applyBorder="1" applyAlignment="1">
      <alignment horizontal="right" vertical="top"/>
    </xf>
    <xf numFmtId="4" fontId="8" fillId="0" borderId="10" xfId="10" applyNumberFormat="1" applyFont="1" applyBorder="1" applyAlignment="1">
      <alignment horizontal="right" vertical="top"/>
    </xf>
    <xf numFmtId="2" fontId="8" fillId="0" borderId="11" xfId="10" applyNumberFormat="1" applyFont="1" applyBorder="1" applyAlignment="1">
      <alignment horizontal="left" vertical="top"/>
    </xf>
    <xf numFmtId="0" fontId="10" fillId="0" borderId="0" xfId="0" applyFont="1" applyAlignment="1">
      <alignment vertical="top" wrapText="1"/>
    </xf>
    <xf numFmtId="1" fontId="8" fillId="0" borderId="11" xfId="7" applyNumberFormat="1" applyFont="1" applyFill="1" applyBorder="1" applyAlignment="1">
      <alignment horizontal="left"/>
    </xf>
    <xf numFmtId="1" fontId="8" fillId="0" borderId="11" xfId="7" applyNumberFormat="1" applyFont="1" applyFill="1" applyBorder="1" applyAlignment="1">
      <alignment horizontal="right"/>
    </xf>
    <xf numFmtId="4" fontId="8" fillId="0" borderId="11" xfId="10" applyNumberFormat="1" applyFont="1" applyBorder="1" applyAlignment="1">
      <alignment horizontal="right" vertical="top"/>
    </xf>
    <xf numFmtId="0" fontId="10" fillId="0" borderId="0" xfId="0" applyFont="1" applyAlignment="1">
      <alignment vertical="center" wrapText="1"/>
    </xf>
    <xf numFmtId="0" fontId="8" fillId="0" borderId="11" xfId="0" applyFont="1" applyBorder="1" applyAlignment="1">
      <alignment horizontal="justify" vertical="top" wrapText="1"/>
    </xf>
    <xf numFmtId="0" fontId="8" fillId="0" borderId="11" xfId="0" applyFont="1" applyBorder="1" applyAlignment="1">
      <alignment vertical="top" wrapText="1"/>
    </xf>
    <xf numFmtId="0" fontId="8" fillId="0" borderId="11" xfId="0" applyFont="1" applyBorder="1" applyAlignment="1">
      <alignment horizontal="left" vertical="top" wrapText="1"/>
    </xf>
    <xf numFmtId="0" fontId="37" fillId="0" borderId="11" xfId="0" applyFont="1" applyBorder="1" applyAlignment="1">
      <alignment horizontal="left" vertical="top" wrapText="1"/>
    </xf>
    <xf numFmtId="0" fontId="8" fillId="0" borderId="11" xfId="0" applyFont="1" applyBorder="1" applyAlignment="1">
      <alignment horizontal="right" vertical="top" wrapText="1"/>
    </xf>
    <xf numFmtId="171" fontId="8" fillId="0" borderId="11" xfId="0" applyNumberFormat="1" applyFont="1" applyBorder="1" applyAlignment="1">
      <alignment horizontal="right" vertical="top" wrapText="1"/>
    </xf>
    <xf numFmtId="0" fontId="31" fillId="0" borderId="11" xfId="0" applyFont="1" applyBorder="1" applyAlignment="1">
      <alignment horizontal="left" vertical="top" wrapText="1"/>
    </xf>
    <xf numFmtId="0" fontId="11" fillId="0" borderId="11" xfId="0" applyFont="1" applyBorder="1" applyAlignment="1">
      <alignment horizontal="left" vertical="top" wrapText="1"/>
    </xf>
    <xf numFmtId="0" fontId="31" fillId="0" borderId="11" xfId="0" applyFont="1" applyBorder="1" applyAlignment="1">
      <alignment vertical="top" wrapText="1"/>
    </xf>
    <xf numFmtId="0" fontId="31" fillId="0" borderId="11" xfId="0" applyFont="1" applyBorder="1" applyAlignment="1">
      <alignment horizontal="right" vertical="top" wrapText="1"/>
    </xf>
    <xf numFmtId="171" fontId="31" fillId="0" borderId="11" xfId="0" applyNumberFormat="1" applyFont="1" applyBorder="1" applyAlignment="1">
      <alignment horizontal="right" vertical="top" wrapText="1"/>
    </xf>
    <xf numFmtId="0" fontId="8" fillId="0" borderId="9" xfId="0" applyFont="1" applyBorder="1" applyAlignment="1">
      <alignment horizontal="left" vertical="top" wrapText="1"/>
    </xf>
    <xf numFmtId="0" fontId="8" fillId="0" borderId="9" xfId="0" applyFont="1" applyBorder="1" applyAlignment="1">
      <alignment vertical="top" wrapText="1"/>
    </xf>
    <xf numFmtId="0" fontId="8" fillId="0" borderId="7" xfId="0" applyFont="1" applyBorder="1" applyAlignment="1">
      <alignment horizontal="right" vertical="top" wrapText="1"/>
    </xf>
    <xf numFmtId="171" fontId="8" fillId="0" borderId="9" xfId="0" applyNumberFormat="1" applyFont="1" applyBorder="1" applyAlignment="1">
      <alignment horizontal="right" vertical="top" wrapText="1"/>
    </xf>
    <xf numFmtId="1" fontId="31" fillId="0" borderId="0" xfId="7" applyNumberFormat="1" applyFont="1" applyFill="1" applyBorder="1" applyAlignment="1">
      <alignment vertical="top"/>
    </xf>
    <xf numFmtId="1" fontId="31" fillId="0" borderId="0" xfId="7" applyNumberFormat="1" applyFont="1" applyFill="1" applyBorder="1" applyAlignment="1">
      <alignment horizontal="right" vertical="top"/>
    </xf>
    <xf numFmtId="0" fontId="3" fillId="0" borderId="0" xfId="0" applyFont="1" applyAlignment="1">
      <alignment horizontal="center" wrapText="1"/>
    </xf>
    <xf numFmtId="2" fontId="11" fillId="2" borderId="2" xfId="10" applyNumberFormat="1" applyFont="1" applyFill="1" applyBorder="1" applyAlignment="1">
      <alignment horizontal="center" vertical="center"/>
    </xf>
    <xf numFmtId="0" fontId="11" fillId="0" borderId="4" xfId="10" applyFont="1" applyBorder="1" applyAlignment="1">
      <alignment vertical="center"/>
    </xf>
    <xf numFmtId="0" fontId="11" fillId="2" borderId="5" xfId="10" applyFont="1" applyFill="1" applyBorder="1" applyAlignment="1">
      <alignment vertical="center" wrapText="1"/>
    </xf>
    <xf numFmtId="0" fontId="8" fillId="0" borderId="7" xfId="10" applyFont="1" applyBorder="1" applyAlignment="1">
      <alignment vertical="center" wrapText="1"/>
    </xf>
    <xf numFmtId="2" fontId="11" fillId="2" borderId="2" xfId="10" applyNumberFormat="1" applyFont="1" applyFill="1" applyBorder="1" applyAlignment="1">
      <alignment horizontal="left" vertical="center"/>
    </xf>
    <xf numFmtId="0" fontId="11" fillId="0" borderId="4" xfId="10" applyFont="1" applyBorder="1" applyAlignment="1">
      <alignment horizontal="left" vertical="center"/>
    </xf>
    <xf numFmtId="0" fontId="11" fillId="2" borderId="5" xfId="10" applyFont="1" applyFill="1" applyBorder="1" applyAlignment="1">
      <alignment vertical="center"/>
    </xf>
    <xf numFmtId="0" fontId="8" fillId="0" borderId="7" xfId="10" applyFont="1" applyBorder="1" applyAlignment="1">
      <alignment vertical="center"/>
    </xf>
    <xf numFmtId="1" fontId="10" fillId="3" borderId="0" xfId="0" applyNumberFormat="1" applyFont="1" applyFill="1" applyAlignment="1" applyProtection="1">
      <alignment horizontal="left"/>
      <protection locked="0"/>
    </xf>
    <xf numFmtId="49" fontId="8" fillId="0" borderId="0" xfId="10" applyNumberFormat="1" applyFont="1" applyAlignment="1" applyProtection="1">
      <alignment horizontal="right"/>
      <protection locked="0"/>
    </xf>
    <xf numFmtId="49" fontId="11" fillId="0" borderId="0" xfId="10" applyNumberFormat="1" applyFont="1" applyAlignment="1" applyProtection="1">
      <alignment horizontal="center"/>
      <protection locked="0"/>
    </xf>
    <xf numFmtId="49" fontId="11" fillId="3" borderId="1" xfId="0" applyNumberFormat="1" applyFont="1" applyFill="1" applyBorder="1" applyAlignment="1" applyProtection="1">
      <alignment horizontal="center" wrapText="1"/>
      <protection locked="0"/>
    </xf>
    <xf numFmtId="49" fontId="8" fillId="0" borderId="0" xfId="7" applyNumberFormat="1" applyFont="1" applyBorder="1" applyAlignment="1" applyProtection="1">
      <alignment horizontal="center"/>
      <protection locked="0"/>
    </xf>
    <xf numFmtId="2" fontId="10" fillId="0" borderId="10" xfId="0" applyNumberFormat="1" applyFont="1" applyBorder="1" applyProtection="1">
      <protection locked="0"/>
    </xf>
    <xf numFmtId="49" fontId="8" fillId="0" borderId="1" xfId="0" applyNumberFormat="1" applyFont="1" applyBorder="1" applyProtection="1">
      <protection locked="0"/>
    </xf>
    <xf numFmtId="49" fontId="8" fillId="0" borderId="0" xfId="0" applyNumberFormat="1" applyFont="1" applyProtection="1">
      <protection locked="0"/>
    </xf>
    <xf numFmtId="2" fontId="10" fillId="0" borderId="0" xfId="0" applyNumberFormat="1" applyFont="1" applyProtection="1">
      <protection locked="0"/>
    </xf>
    <xf numFmtId="49" fontId="8" fillId="0" borderId="10" xfId="0" applyNumberFormat="1" applyFont="1" applyBorder="1" applyProtection="1">
      <protection locked="0"/>
    </xf>
    <xf numFmtId="0" fontId="14" fillId="0" borderId="1" xfId="0" applyFont="1" applyBorder="1" applyProtection="1">
      <protection locked="0"/>
    </xf>
    <xf numFmtId="0" fontId="14" fillId="0" borderId="0" xfId="0" applyFont="1" applyProtection="1">
      <protection locked="0"/>
    </xf>
    <xf numFmtId="49" fontId="8" fillId="0" borderId="12" xfId="0" applyNumberFormat="1" applyFont="1" applyBorder="1" applyProtection="1">
      <protection locked="0"/>
    </xf>
    <xf numFmtId="0" fontId="8" fillId="0" borderId="0" xfId="0" applyFont="1" applyProtection="1">
      <protection locked="0"/>
    </xf>
    <xf numFmtId="0" fontId="8" fillId="0" borderId="1" xfId="0" applyFont="1" applyBorder="1" applyAlignment="1" applyProtection="1">
      <alignment wrapText="1"/>
      <protection locked="0"/>
    </xf>
    <xf numFmtId="4" fontId="10" fillId="0" borderId="0" xfId="0" applyNumberFormat="1" applyFont="1" applyAlignment="1" applyProtection="1">
      <alignment horizontal="right" vertical="top"/>
      <protection locked="0"/>
    </xf>
    <xf numFmtId="4" fontId="8" fillId="0" borderId="1" xfId="7" applyNumberFormat="1" applyFont="1" applyBorder="1" applyAlignment="1" applyProtection="1">
      <alignment horizontal="right" vertical="top"/>
      <protection locked="0"/>
    </xf>
    <xf numFmtId="4" fontId="8" fillId="0" borderId="0" xfId="7" applyNumberFormat="1" applyFont="1" applyBorder="1" applyAlignment="1" applyProtection="1">
      <alignment horizontal="right" vertical="top"/>
      <protection locked="0"/>
    </xf>
    <xf numFmtId="4" fontId="8" fillId="3" borderId="1" xfId="0" applyNumberFormat="1" applyFont="1" applyFill="1" applyBorder="1" applyAlignment="1" applyProtection="1">
      <alignment horizontal="right" vertical="center"/>
      <protection locked="0"/>
    </xf>
    <xf numFmtId="4" fontId="10" fillId="3" borderId="1" xfId="0" applyNumberFormat="1" applyFont="1" applyFill="1" applyBorder="1" applyAlignment="1" applyProtection="1">
      <alignment horizontal="right" vertical="center"/>
      <protection locked="0"/>
    </xf>
    <xf numFmtId="4" fontId="8" fillId="3" borderId="0" xfId="0" applyNumberFormat="1" applyFont="1" applyFill="1" applyAlignment="1" applyProtection="1">
      <alignment horizontal="right" vertical="center"/>
      <protection locked="0"/>
    </xf>
    <xf numFmtId="2" fontId="10" fillId="0" borderId="1" xfId="0" applyNumberFormat="1" applyFont="1" applyBorder="1" applyAlignment="1" applyProtection="1">
      <alignment horizontal="right"/>
      <protection locked="0"/>
    </xf>
    <xf numFmtId="2" fontId="10" fillId="0" borderId="0" xfId="0" applyNumberFormat="1" applyFont="1" applyAlignment="1" applyProtection="1">
      <alignment horizontal="right"/>
      <protection locked="0"/>
    </xf>
    <xf numFmtId="4" fontId="8" fillId="0" borderId="0" xfId="0" applyNumberFormat="1" applyFont="1" applyAlignment="1" applyProtection="1">
      <alignment horizontal="right" vertical="top"/>
      <protection locked="0"/>
    </xf>
    <xf numFmtId="4" fontId="8" fillId="0" borderId="1" xfId="0" applyNumberFormat="1" applyFont="1" applyBorder="1" applyAlignment="1" applyProtection="1">
      <alignment horizontal="right" vertical="center"/>
      <protection locked="0"/>
    </xf>
    <xf numFmtId="4" fontId="8" fillId="0" borderId="0" xfId="0" applyNumberFormat="1" applyFont="1" applyAlignment="1" applyProtection="1">
      <alignment horizontal="right" vertical="center"/>
      <protection locked="0"/>
    </xf>
    <xf numFmtId="0" fontId="8" fillId="0" borderId="10" xfId="0" applyFont="1" applyBorder="1" applyProtection="1">
      <protection locked="0"/>
    </xf>
    <xf numFmtId="0" fontId="8" fillId="0" borderId="11" xfId="0" applyFont="1" applyBorder="1" applyProtection="1">
      <protection locked="0"/>
    </xf>
    <xf numFmtId="0" fontId="28" fillId="0" borderId="11" xfId="0" applyFont="1" applyBorder="1" applyAlignment="1" applyProtection="1">
      <alignment vertical="center" wrapText="1"/>
      <protection locked="0"/>
    </xf>
    <xf numFmtId="0" fontId="27" fillId="0" borderId="9" xfId="0" applyFont="1" applyBorder="1" applyAlignment="1" applyProtection="1">
      <alignment horizontal="center" wrapText="1"/>
      <protection locked="0"/>
    </xf>
    <xf numFmtId="4" fontId="10" fillId="0" borderId="0" xfId="0" applyNumberFormat="1" applyFont="1" applyAlignment="1" applyProtection="1">
      <alignment horizontal="right" vertical="center"/>
      <protection locked="0"/>
    </xf>
    <xf numFmtId="4" fontId="10" fillId="0" borderId="1" xfId="0" applyNumberFormat="1" applyFont="1" applyBorder="1" applyAlignment="1" applyProtection="1">
      <alignment horizontal="right" vertical="center"/>
      <protection locked="0"/>
    </xf>
    <xf numFmtId="4" fontId="8" fillId="0" borderId="1" xfId="13" applyNumberFormat="1" applyFont="1" applyBorder="1" applyAlignment="1" applyProtection="1">
      <alignment horizontal="right"/>
      <protection locked="0"/>
    </xf>
    <xf numFmtId="4" fontId="8" fillId="0" borderId="1" xfId="0" applyNumberFormat="1" applyFont="1" applyBorder="1" applyAlignment="1" applyProtection="1">
      <alignment horizontal="right"/>
      <protection locked="0"/>
    </xf>
    <xf numFmtId="4" fontId="8" fillId="0" borderId="0" xfId="0" applyNumberFormat="1" applyFont="1" applyAlignment="1" applyProtection="1">
      <alignment horizontal="right"/>
      <protection locked="0"/>
    </xf>
    <xf numFmtId="4" fontId="8" fillId="0" borderId="13" xfId="10" applyNumberFormat="1" applyFont="1" applyBorder="1" applyAlignment="1" applyProtection="1">
      <alignment horizontal="right" vertical="top"/>
      <protection locked="0"/>
    </xf>
    <xf numFmtId="4" fontId="8" fillId="0" borderId="0" xfId="10" applyNumberFormat="1" applyFont="1" applyAlignment="1" applyProtection="1">
      <alignment horizontal="right" vertical="top"/>
      <protection locked="0"/>
    </xf>
    <xf numFmtId="4" fontId="11" fillId="0" borderId="8" xfId="7" applyNumberFormat="1" applyFont="1" applyBorder="1" applyAlignment="1" applyProtection="1">
      <alignment horizontal="right" vertical="top"/>
      <protection locked="0"/>
    </xf>
    <xf numFmtId="4" fontId="11" fillId="0" borderId="0" xfId="7" applyNumberFormat="1" applyFont="1" applyBorder="1" applyAlignment="1" applyProtection="1">
      <alignment horizontal="right" vertical="top"/>
      <protection locked="0"/>
    </xf>
    <xf numFmtId="49" fontId="8" fillId="0" borderId="0" xfId="10" applyNumberFormat="1" applyFont="1" applyProtection="1">
      <protection locked="0"/>
    </xf>
    <xf numFmtId="1" fontId="10" fillId="3" borderId="0" xfId="17" applyNumberFormat="1" applyFont="1" applyFill="1" applyAlignment="1" applyProtection="1">
      <alignment horizontal="left"/>
      <protection locked="0"/>
    </xf>
    <xf numFmtId="0" fontId="11" fillId="0" borderId="0" xfId="31" applyFont="1" applyAlignment="1" applyProtection="1">
      <alignment horizontal="center"/>
      <protection locked="0"/>
    </xf>
    <xf numFmtId="4" fontId="12" fillId="0" borderId="0" xfId="0" applyNumberFormat="1" applyFont="1" applyAlignment="1" applyProtection="1">
      <alignment horizontal="center"/>
      <protection locked="0"/>
    </xf>
    <xf numFmtId="4" fontId="10" fillId="0" borderId="10" xfId="0" applyNumberFormat="1" applyFont="1" applyBorder="1" applyAlignment="1" applyProtection="1">
      <alignment horizontal="right"/>
      <protection locked="0"/>
    </xf>
    <xf numFmtId="4" fontId="10" fillId="0" borderId="11" xfId="0" applyNumberFormat="1" applyFont="1" applyBorder="1" applyAlignment="1" applyProtection="1">
      <alignment horizontal="right"/>
      <protection locked="0"/>
    </xf>
    <xf numFmtId="4" fontId="10" fillId="0" borderId="11" xfId="0" applyNumberFormat="1" applyFont="1" applyBorder="1" applyAlignment="1" applyProtection="1">
      <alignment horizontal="right" wrapText="1"/>
      <protection locked="0"/>
    </xf>
    <xf numFmtId="4" fontId="10" fillId="0" borderId="1" xfId="0" applyNumberFormat="1" applyFont="1" applyBorder="1" applyAlignment="1" applyProtection="1">
      <alignment horizontal="right" vertical="top"/>
      <protection locked="0"/>
    </xf>
    <xf numFmtId="4" fontId="10" fillId="0" borderId="2" xfId="0" applyNumberFormat="1" applyFont="1" applyBorder="1" applyProtection="1">
      <protection locked="0"/>
    </xf>
    <xf numFmtId="4" fontId="10" fillId="0" borderId="3" xfId="0" applyNumberFormat="1" applyFont="1" applyBorder="1" applyAlignment="1" applyProtection="1">
      <alignment horizontal="right"/>
      <protection locked="0"/>
    </xf>
    <xf numFmtId="4" fontId="10" fillId="0" borderId="10" xfId="0" applyNumberFormat="1" applyFont="1" applyBorder="1" applyProtection="1">
      <protection locked="0"/>
    </xf>
    <xf numFmtId="4" fontId="10" fillId="0" borderId="11" xfId="0" applyNumberFormat="1" applyFont="1" applyBorder="1" applyProtection="1">
      <protection locked="0"/>
    </xf>
    <xf numFmtId="4" fontId="10" fillId="0" borderId="0" xfId="0" applyNumberFormat="1" applyFont="1" applyAlignment="1" applyProtection="1">
      <alignment horizontal="right"/>
      <protection locked="0"/>
    </xf>
    <xf numFmtId="4" fontId="8" fillId="0" borderId="11" xfId="32" applyNumberFormat="1" applyFont="1" applyBorder="1" applyAlignment="1" applyProtection="1">
      <alignment horizontal="right" vertical="top"/>
      <protection locked="0"/>
    </xf>
    <xf numFmtId="4" fontId="10" fillId="0" borderId="2" xfId="0" applyNumberFormat="1" applyFont="1" applyBorder="1" applyAlignment="1" applyProtection="1">
      <alignment horizontal="right"/>
      <protection locked="0"/>
    </xf>
    <xf numFmtId="4" fontId="10" fillId="0" borderId="3" xfId="0" applyNumberFormat="1" applyFont="1" applyBorder="1" applyProtection="1">
      <protection locked="0"/>
    </xf>
    <xf numFmtId="4" fontId="10" fillId="0" borderId="4" xfId="0" applyNumberFormat="1" applyFont="1" applyBorder="1" applyProtection="1">
      <protection locked="0"/>
    </xf>
    <xf numFmtId="4" fontId="8" fillId="0" borderId="1" xfId="0" applyNumberFormat="1" applyFont="1" applyBorder="1" applyAlignment="1" applyProtection="1">
      <alignment horizontal="right" vertical="top"/>
      <protection locked="0"/>
    </xf>
    <xf numFmtId="4" fontId="8" fillId="0" borderId="0" xfId="13" applyNumberFormat="1" applyFont="1" applyBorder="1" applyAlignment="1" applyProtection="1">
      <alignment horizontal="right" vertical="top"/>
      <protection locked="0"/>
    </xf>
    <xf numFmtId="0" fontId="8" fillId="0" borderId="1" xfId="0" applyFont="1" applyBorder="1" applyAlignment="1" applyProtection="1">
      <alignment horizontal="right" vertical="top"/>
      <protection locked="0"/>
    </xf>
    <xf numFmtId="4" fontId="10" fillId="0" borderId="14" xfId="0" applyNumberFormat="1" applyFont="1" applyBorder="1" applyAlignment="1" applyProtection="1">
      <alignment horizontal="right" vertical="top"/>
      <protection locked="0"/>
    </xf>
    <xf numFmtId="4" fontId="8" fillId="0" borderId="0" xfId="13" applyNumberFormat="1" applyFont="1" applyBorder="1" applyAlignment="1" applyProtection="1">
      <alignment horizontal="right"/>
      <protection locked="0"/>
    </xf>
    <xf numFmtId="4" fontId="8" fillId="0" borderId="1" xfId="7" applyNumberFormat="1" applyFont="1" applyBorder="1" applyAlignment="1" applyProtection="1">
      <alignment horizontal="right"/>
      <protection locked="0"/>
    </xf>
    <xf numFmtId="4" fontId="10" fillId="0" borderId="0" xfId="0" applyNumberFormat="1" applyFont="1" applyAlignment="1" applyProtection="1">
      <alignment horizontal="center"/>
      <protection locked="0"/>
    </xf>
    <xf numFmtId="4" fontId="8" fillId="0" borderId="0" xfId="26" applyNumberFormat="1" applyFont="1" applyBorder="1" applyAlignment="1" applyProtection="1">
      <alignment horizontal="right" vertical="top"/>
      <protection locked="0"/>
    </xf>
    <xf numFmtId="4" fontId="8" fillId="0" borderId="0" xfId="13" applyNumberFormat="1" applyFont="1" applyAlignment="1" applyProtection="1">
      <alignment horizontal="right" vertical="top"/>
      <protection locked="0"/>
    </xf>
    <xf numFmtId="4" fontId="10" fillId="0" borderId="0" xfId="17" applyNumberFormat="1" applyFont="1" applyAlignment="1" applyProtection="1">
      <alignment horizontal="right"/>
      <protection locked="0"/>
    </xf>
    <xf numFmtId="4" fontId="10" fillId="0" borderId="1" xfId="23" applyNumberFormat="1" applyFont="1" applyBorder="1" applyAlignment="1" applyProtection="1">
      <alignment horizontal="right" vertical="top"/>
      <protection locked="0"/>
    </xf>
    <xf numFmtId="4" fontId="10" fillId="0" borderId="0" xfId="23" applyNumberFormat="1" applyFont="1" applyAlignment="1" applyProtection="1">
      <alignment horizontal="right" vertical="top"/>
      <protection locked="0"/>
    </xf>
    <xf numFmtId="49" fontId="8" fillId="0" borderId="1" xfId="13" applyNumberFormat="1" applyFont="1" applyBorder="1" applyAlignment="1" applyProtection="1">
      <alignment horizontal="center"/>
      <protection locked="0"/>
    </xf>
    <xf numFmtId="4" fontId="8" fillId="0" borderId="0" xfId="13" applyNumberFormat="1" applyFont="1" applyAlignment="1" applyProtection="1">
      <alignment horizontal="right"/>
      <protection locked="0"/>
    </xf>
    <xf numFmtId="4" fontId="8" fillId="0" borderId="0" xfId="10" applyNumberFormat="1" applyFont="1" applyProtection="1">
      <protection locked="0"/>
    </xf>
    <xf numFmtId="4" fontId="8" fillId="0" borderId="1" xfId="10" applyNumberFormat="1" applyFont="1" applyBorder="1" applyAlignment="1" applyProtection="1">
      <alignment horizontal="right"/>
      <protection locked="0"/>
    </xf>
    <xf numFmtId="4" fontId="8" fillId="0" borderId="12" xfId="7" applyNumberFormat="1" applyFont="1" applyBorder="1" applyAlignment="1" applyProtection="1">
      <alignment horizontal="right"/>
      <protection locked="0"/>
    </xf>
    <xf numFmtId="4" fontId="8" fillId="0" borderId="1" xfId="10" applyNumberFormat="1" applyFont="1" applyBorder="1" applyAlignment="1" applyProtection="1">
      <alignment horizontal="right" vertical="top"/>
      <protection locked="0"/>
    </xf>
    <xf numFmtId="2" fontId="9" fillId="5" borderId="0" xfId="0" applyNumberFormat="1" applyFont="1" applyFill="1" applyAlignment="1" applyProtection="1">
      <alignment horizontal="right"/>
      <protection locked="0"/>
    </xf>
    <xf numFmtId="49" fontId="11" fillId="0" borderId="0" xfId="10" applyNumberFormat="1" applyFont="1" applyAlignment="1" applyProtection="1">
      <alignment horizontal="right"/>
      <protection locked="0"/>
    </xf>
    <xf numFmtId="49" fontId="8" fillId="0" borderId="0" xfId="7" applyNumberFormat="1" applyFont="1" applyBorder="1" applyAlignment="1" applyProtection="1">
      <alignment horizontal="right"/>
      <protection locked="0"/>
    </xf>
    <xf numFmtId="2" fontId="12" fillId="0" borderId="0" xfId="5" applyNumberFormat="1" applyFont="1" applyAlignment="1" applyProtection="1">
      <alignment horizontal="right" vertical="top"/>
      <protection locked="0"/>
    </xf>
    <xf numFmtId="4" fontId="8" fillId="0" borderId="1" xfId="7" applyNumberFormat="1" applyFont="1" applyFill="1" applyBorder="1" applyAlignment="1" applyProtection="1">
      <alignment horizontal="right" vertical="top"/>
      <protection locked="0"/>
    </xf>
    <xf numFmtId="4" fontId="8" fillId="0" borderId="10" xfId="7" applyNumberFormat="1" applyFont="1" applyFill="1" applyBorder="1" applyAlignment="1" applyProtection="1">
      <alignment horizontal="right" vertical="top"/>
      <protection locked="0"/>
    </xf>
    <xf numFmtId="4" fontId="8" fillId="0" borderId="11" xfId="7" applyNumberFormat="1" applyFont="1" applyFill="1" applyBorder="1" applyAlignment="1" applyProtection="1">
      <alignment horizontal="right" vertical="top"/>
      <protection locked="0"/>
    </xf>
    <xf numFmtId="0" fontId="8" fillId="0" borderId="11" xfId="0" applyFont="1" applyBorder="1" applyAlignment="1" applyProtection="1">
      <alignment vertical="top" wrapText="1"/>
      <protection locked="0"/>
    </xf>
    <xf numFmtId="171" fontId="8" fillId="0" borderId="11" xfId="0" applyNumberFormat="1" applyFont="1" applyBorder="1" applyAlignment="1" applyProtection="1">
      <alignment horizontal="right" vertical="top" wrapText="1"/>
      <protection locked="0"/>
    </xf>
    <xf numFmtId="171" fontId="31" fillId="0" borderId="11" xfId="0" applyNumberFormat="1" applyFont="1" applyBorder="1" applyAlignment="1" applyProtection="1">
      <alignment horizontal="right" vertical="top" wrapText="1"/>
      <protection locked="0"/>
    </xf>
    <xf numFmtId="171" fontId="8" fillId="0" borderId="9" xfId="0" applyNumberFormat="1" applyFont="1" applyBorder="1" applyAlignment="1" applyProtection="1">
      <alignment horizontal="right" vertical="top" wrapText="1"/>
      <protection locked="0"/>
    </xf>
    <xf numFmtId="4" fontId="31" fillId="0" borderId="0" xfId="7" applyNumberFormat="1" applyFont="1" applyFill="1" applyBorder="1" applyAlignment="1" applyProtection="1">
      <alignment horizontal="right" vertical="top"/>
      <protection locked="0"/>
    </xf>
    <xf numFmtId="4" fontId="31" fillId="0" borderId="0" xfId="7" applyNumberFormat="1" applyFont="1" applyBorder="1" applyAlignment="1" applyProtection="1">
      <alignment horizontal="right" vertical="top"/>
      <protection locked="0"/>
    </xf>
    <xf numFmtId="2" fontId="8" fillId="0" borderId="1" xfId="0" applyNumberFormat="1" applyFont="1" applyBorder="1" applyAlignment="1" applyProtection="1">
      <alignment horizontal="right" vertical="top"/>
      <protection locked="0"/>
    </xf>
    <xf numFmtId="2" fontId="31" fillId="0" borderId="0" xfId="0" applyNumberFormat="1" applyFont="1" applyAlignment="1" applyProtection="1">
      <alignment horizontal="right" vertical="top"/>
      <protection locked="0"/>
    </xf>
    <xf numFmtId="4" fontId="31" fillId="0" borderId="0" xfId="0" applyNumberFormat="1" applyFont="1" applyAlignment="1" applyProtection="1">
      <alignment horizontal="right" vertical="top"/>
      <protection locked="0"/>
    </xf>
    <xf numFmtId="4" fontId="35" fillId="0" borderId="0" xfId="0" applyNumberFormat="1" applyFont="1" applyAlignment="1" applyProtection="1">
      <alignment horizontal="right" vertical="top"/>
      <protection locked="0"/>
    </xf>
    <xf numFmtId="4" fontId="34" fillId="0" borderId="0" xfId="0" applyNumberFormat="1" applyFont="1" applyAlignment="1" applyProtection="1">
      <alignment horizontal="right" vertical="top"/>
      <protection locked="0"/>
    </xf>
    <xf numFmtId="170" fontId="8" fillId="0" borderId="11" xfId="10" applyNumberFormat="1" applyFont="1" applyBorder="1" applyAlignment="1" applyProtection="1">
      <alignment horizontal="right" vertical="top"/>
      <protection locked="0"/>
    </xf>
    <xf numFmtId="170" fontId="8" fillId="0" borderId="9" xfId="10" applyNumberFormat="1" applyFont="1" applyBorder="1" applyAlignment="1" applyProtection="1">
      <alignment horizontal="right" vertical="top"/>
      <protection locked="0"/>
    </xf>
    <xf numFmtId="4" fontId="31" fillId="0" borderId="0" xfId="10" applyNumberFormat="1" applyFont="1" applyAlignment="1" applyProtection="1">
      <alignment horizontal="right" vertical="top"/>
      <protection locked="0"/>
    </xf>
    <xf numFmtId="170" fontId="8" fillId="0" borderId="10" xfId="10" applyNumberFormat="1" applyFont="1" applyBorder="1" applyAlignment="1" applyProtection="1">
      <alignment horizontal="right" vertical="top"/>
      <protection locked="0"/>
    </xf>
    <xf numFmtId="49" fontId="31" fillId="0" borderId="0" xfId="10" applyNumberFormat="1" applyFont="1" applyAlignment="1" applyProtection="1">
      <alignment horizontal="right" vertical="top"/>
      <protection locked="0"/>
    </xf>
    <xf numFmtId="49" fontId="8" fillId="0" borderId="1" xfId="7" applyNumberFormat="1" applyFont="1" applyBorder="1" applyAlignment="1" applyProtection="1">
      <alignment horizontal="right" vertical="top"/>
      <protection locked="0"/>
    </xf>
    <xf numFmtId="49" fontId="8" fillId="0" borderId="0" xfId="10" applyNumberFormat="1" applyFont="1" applyAlignment="1" applyProtection="1">
      <alignment horizontal="right" vertical="top"/>
      <protection locked="0"/>
    </xf>
    <xf numFmtId="49" fontId="8" fillId="7" borderId="1" xfId="0" applyNumberFormat="1" applyFont="1" applyFill="1" applyBorder="1" applyProtection="1">
      <protection locked="0"/>
    </xf>
    <xf numFmtId="2" fontId="10" fillId="7" borderId="1" xfId="0" applyNumberFormat="1" applyFont="1" applyFill="1" applyBorder="1" applyProtection="1">
      <protection locked="0"/>
    </xf>
    <xf numFmtId="0" fontId="14" fillId="7" borderId="1" xfId="0" applyFont="1" applyFill="1" applyBorder="1" applyProtection="1">
      <protection locked="0"/>
    </xf>
    <xf numFmtId="4" fontId="8" fillId="7" borderId="1" xfId="13" applyNumberFormat="1" applyFont="1" applyFill="1" applyBorder="1" applyAlignment="1" applyProtection="1">
      <alignment horizontal="right" vertical="top"/>
      <protection locked="0"/>
    </xf>
    <xf numFmtId="4" fontId="8" fillId="7" borderId="1" xfId="7" applyNumberFormat="1" applyFont="1" applyFill="1" applyBorder="1" applyAlignment="1" applyProtection="1">
      <alignment horizontal="right" vertical="top"/>
      <protection locked="0"/>
    </xf>
    <xf numFmtId="4" fontId="10" fillId="7" borderId="1" xfId="0" applyNumberFormat="1" applyFont="1" applyFill="1" applyBorder="1" applyAlignment="1" applyProtection="1">
      <alignment horizontal="right" vertical="center"/>
      <protection locked="0"/>
    </xf>
    <xf numFmtId="4" fontId="8" fillId="7" borderId="1" xfId="0" applyNumberFormat="1" applyFont="1" applyFill="1" applyBorder="1" applyAlignment="1" applyProtection="1">
      <alignment horizontal="right" vertical="center"/>
      <protection locked="0"/>
    </xf>
    <xf numFmtId="4" fontId="8" fillId="7" borderId="9" xfId="7" applyNumberFormat="1" applyFont="1" applyFill="1" applyBorder="1" applyAlignment="1" applyProtection="1">
      <alignment horizontal="right" vertical="top"/>
      <protection locked="0"/>
    </xf>
    <xf numFmtId="4" fontId="8" fillId="7" borderId="1" xfId="0" applyNumberFormat="1" applyFont="1" applyFill="1" applyBorder="1" applyAlignment="1" applyProtection="1">
      <alignment horizontal="right" vertical="top"/>
      <protection locked="0"/>
    </xf>
    <xf numFmtId="4" fontId="8" fillId="7" borderId="1" xfId="10" applyNumberFormat="1" applyFont="1" applyFill="1" applyBorder="1" applyAlignment="1" applyProtection="1">
      <alignment horizontal="right" vertical="top"/>
      <protection locked="0"/>
    </xf>
    <xf numFmtId="49" fontId="8" fillId="7" borderId="1" xfId="10" applyNumberFormat="1" applyFont="1" applyFill="1" applyBorder="1" applyAlignment="1" applyProtection="1">
      <alignment horizontal="right" vertical="top"/>
      <protection locked="0"/>
    </xf>
    <xf numFmtId="4" fontId="10" fillId="7" borderId="1" xfId="0" applyNumberFormat="1" applyFont="1" applyFill="1" applyBorder="1" applyAlignment="1" applyProtection="1">
      <alignment horizontal="right" vertical="top"/>
      <protection locked="0"/>
    </xf>
    <xf numFmtId="4" fontId="8" fillId="7" borderId="1" xfId="13" applyNumberFormat="1" applyFont="1" applyFill="1" applyBorder="1" applyAlignment="1" applyProtection="1">
      <alignment horizontal="right"/>
      <protection locked="0"/>
    </xf>
    <xf numFmtId="4" fontId="8" fillId="7" borderId="1" xfId="0" applyNumberFormat="1" applyFont="1" applyFill="1" applyBorder="1" applyAlignment="1" applyProtection="1">
      <alignment horizontal="right"/>
      <protection locked="0"/>
    </xf>
    <xf numFmtId="4" fontId="8" fillId="7" borderId="1" xfId="7" applyNumberFormat="1" applyFont="1" applyFill="1" applyBorder="1" applyAlignment="1" applyProtection="1">
      <alignment horizontal="right"/>
      <protection locked="0"/>
    </xf>
    <xf numFmtId="4" fontId="8" fillId="7" borderId="1" xfId="29" applyNumberFormat="1" applyFont="1" applyFill="1" applyBorder="1" applyAlignment="1" applyProtection="1">
      <alignment horizontal="right" vertical="top"/>
      <protection locked="0"/>
    </xf>
    <xf numFmtId="4" fontId="8" fillId="7" borderId="1" xfId="26" applyNumberFormat="1" applyFont="1" applyFill="1" applyBorder="1" applyAlignment="1" applyProtection="1">
      <alignment horizontal="right" vertical="top"/>
      <protection locked="0"/>
    </xf>
  </cellXfs>
  <cellStyles count="34">
    <cellStyle name="Comma" xfId="7" builtinId="3"/>
    <cellStyle name="Hiperpovezava 2" xfId="1" xr:uid="{00000000-0005-0000-0000-000000000000}"/>
    <cellStyle name="Navadno 10" xfId="17" xr:uid="{FECA5669-93FE-4DE1-9379-68DF5D98B84F}"/>
    <cellStyle name="Navadno 11" xfId="23" xr:uid="{6F4CB1B7-C7F3-4F69-B01C-607663E6FC54}"/>
    <cellStyle name="Navadno 11 70" xfId="25" xr:uid="{DD04464B-B2E5-40A1-937E-00A005A592C0}"/>
    <cellStyle name="Navadno 2" xfId="2" xr:uid="{00000000-0005-0000-0000-000002000000}"/>
    <cellStyle name="Navadno 2 10" xfId="15" xr:uid="{E56D810E-BC71-40AD-A8A9-76A84E79CA4E}"/>
    <cellStyle name="Navadno 2 2" xfId="10" xr:uid="{00000000-0005-0000-0000-000003000000}"/>
    <cellStyle name="Navadno 2 2 2" xfId="12" xr:uid="{1804B21E-7B86-4559-8F38-03D768E5D339}"/>
    <cellStyle name="Navadno 2 2 2 2" xfId="22" xr:uid="{1F4A03F8-4870-43E7-AC84-2BA2B30ECCA1}"/>
    <cellStyle name="Navadno 2 2 3" xfId="19" xr:uid="{FC1492F2-52D8-4098-84BD-E46ADBAB6580}"/>
    <cellStyle name="Navadno 3" xfId="3" xr:uid="{00000000-0005-0000-0000-000004000000}"/>
    <cellStyle name="Navadno 3 2" xfId="11" xr:uid="{6780E47B-9316-42F8-9C44-D509F1AB973F}"/>
    <cellStyle name="Navadno 4" xfId="4" xr:uid="{00000000-0005-0000-0000-000005000000}"/>
    <cellStyle name="Navadno 5" xfId="30" xr:uid="{B3FC72DE-BAB5-4AD4-99E2-9D62148BF382}"/>
    <cellStyle name="Navadno 5 2" xfId="18" xr:uid="{81F1E3D0-26FF-484E-8545-1915EA9808B8}"/>
    <cellStyle name="Navadno 6" xfId="5" xr:uid="{00000000-0005-0000-0000-000006000000}"/>
    <cellStyle name="Navadno 6 70" xfId="31" xr:uid="{79E4DEAB-76D9-4787-A89F-E1E24DC9BD14}"/>
    <cellStyle name="Navadno 9" xfId="6" xr:uid="{00000000-0005-0000-0000-000007000000}"/>
    <cellStyle name="Navadno_VODOVOD IN KANALIZACIJA" xfId="33" xr:uid="{D3B4D7A7-10D0-4171-AC8F-A7576D79F350}"/>
    <cellStyle name="Normal" xfId="0" builtinId="0"/>
    <cellStyle name="Normal 2" xfId="16" xr:uid="{2EC709EF-B055-4D4D-97E6-1A3DEE750377}"/>
    <cellStyle name="Valuta 2" xfId="21" xr:uid="{6A637066-B6BA-4ECF-BF70-DD0E1271F98F}"/>
    <cellStyle name="Vejica [0] 2" xfId="27" xr:uid="{B983E003-D033-4971-8A62-35C90A4E9B8C}"/>
    <cellStyle name="Vejica 2" xfId="8" xr:uid="{00000000-0005-0000-0000-00000C000000}"/>
    <cellStyle name="Vejica 2 2" xfId="14" xr:uid="{49B52380-4BAF-4243-9221-242434C7211D}"/>
    <cellStyle name="Vejica 2 2 2" xfId="24" xr:uid="{A1C4EE38-D74C-4CB1-9BD1-66CDA5B292BD}"/>
    <cellStyle name="Vejica 2 2 2 2" xfId="26" xr:uid="{C18A0DB1-7AA9-46AC-967A-28DE7CE0BC66}"/>
    <cellStyle name="Vejica 3" xfId="9" xr:uid="{00000000-0005-0000-0000-00000D000000}"/>
    <cellStyle name="Vejica 3 2" xfId="13" xr:uid="{914FAFB3-3863-4259-9812-8B624812647D}"/>
    <cellStyle name="Vejica 3 2 3" xfId="32" xr:uid="{D20A6D4B-12E0-4218-8E20-080B07565AA4}"/>
    <cellStyle name="Vejica 3 5" xfId="29" xr:uid="{3B1CDEC8-F176-4052-B752-2319D26D6875}"/>
    <cellStyle name="Vejica 3 6" xfId="28" xr:uid="{818FF0F9-FE6F-4561-9F4E-B02A36A11E38}"/>
    <cellStyle name="Vejica 4" xfId="20" xr:uid="{C4F04CF4-C446-499F-9B2D-AC73ECC48CF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REM%20PROJEKTI/2025/3%20CETRTINA/OS%20VOJNIK/erik/popis_REM_756_2025_voda_plin.xlsx" TargetMode="External"/><Relationship Id="rId1" Type="http://schemas.openxmlformats.org/officeDocument/2006/relationships/externalLinkPath" Target="file:///D:/REM%20PROJEKTI/2025/3%20CETRTINA/OS%20VOJNIK/erik/popis_REM_756_2025_voda_pl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SLOVNICA"/>
      <sheetName val="REKAPITULACIJA"/>
      <sheetName val="Vodovodni_priključek_1f"/>
      <sheetName val="VO_KA_1f"/>
      <sheetName val="VO_KA_Kuhinja_1f"/>
      <sheetName val="VO_KA_2f "/>
      <sheetName val="VO_KA_3f"/>
      <sheetName val="Notranje_plinske_instalacije_1f"/>
    </sheetNames>
    <sheetDataSet>
      <sheetData sheetId="0">
        <row r="13">
          <cell r="B13" t="str">
            <v>OBČINA VOJNIK, Keršova ulica 8, 3212 Vojnik</v>
          </cell>
        </row>
        <row r="15">
          <cell r="B15" t="str">
            <v>REKONSTRUKCIJA, ENERGETSKA SANACIJA, ODSTRANITEV IN DOZIDAVA OSNOVNE ŠOLE VOJNIK</v>
          </cell>
        </row>
        <row r="17">
          <cell r="B17" t="str">
            <v>Št. Načrta : REM-756/2025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B277"/>
  <sheetViews>
    <sheetView tabSelected="1" view="pageBreakPreview" zoomScale="80" zoomScaleNormal="75" zoomScaleSheetLayoutView="80" workbookViewId="0">
      <selection activeCell="B17" sqref="B17"/>
    </sheetView>
  </sheetViews>
  <sheetFormatPr baseColWidth="10" defaultColWidth="9.33203125" defaultRowHeight="13"/>
  <cols>
    <col min="1" max="1" width="17.5" style="23" customWidth="1"/>
    <col min="2" max="2" width="55.1640625" style="23" customWidth="1"/>
    <col min="3" max="16384" width="9.33203125" style="23"/>
  </cols>
  <sheetData>
    <row r="1" spans="1:2" ht="20">
      <c r="A1" s="54"/>
    </row>
    <row r="6" spans="1:2" ht="20">
      <c r="B6" s="55" t="s">
        <v>9</v>
      </c>
    </row>
    <row r="7" spans="1:2" ht="20">
      <c r="B7" s="55"/>
    </row>
    <row r="8" spans="1:2" ht="20">
      <c r="B8" s="55" t="s">
        <v>66</v>
      </c>
    </row>
    <row r="9" spans="1:2" ht="20">
      <c r="B9" s="55"/>
    </row>
    <row r="10" spans="1:2" ht="20">
      <c r="B10" s="55" t="s">
        <v>10</v>
      </c>
    </row>
    <row r="11" spans="1:2" ht="20">
      <c r="B11" s="55"/>
    </row>
    <row r="12" spans="1:2" ht="20">
      <c r="B12" s="54"/>
    </row>
    <row r="13" spans="1:2" ht="18">
      <c r="B13" s="56" t="s">
        <v>71</v>
      </c>
    </row>
    <row r="14" spans="1:2" ht="18">
      <c r="B14" s="57"/>
    </row>
    <row r="15" spans="1:2">
      <c r="B15" s="516" t="s">
        <v>72</v>
      </c>
    </row>
    <row r="16" spans="1:2" ht="72.75" customHeight="1">
      <c r="B16" s="516"/>
    </row>
    <row r="17" spans="2:2" ht="20">
      <c r="B17" s="58" t="s">
        <v>69</v>
      </c>
    </row>
    <row r="18" spans="2:2" ht="20">
      <c r="B18" s="54"/>
    </row>
    <row r="19" spans="2:2" ht="20">
      <c r="B19" s="54"/>
    </row>
    <row r="20" spans="2:2" ht="20">
      <c r="B20" s="55" t="s">
        <v>97</v>
      </c>
    </row>
    <row r="21" spans="2:2" s="60" customFormat="1" ht="20">
      <c r="B21" s="59"/>
    </row>
    <row r="23" spans="2:2" ht="30" customHeight="1">
      <c r="B23" s="61" t="s">
        <v>0</v>
      </c>
    </row>
    <row r="24" spans="2:2" ht="16">
      <c r="B24" s="62"/>
    </row>
    <row r="25" spans="2:2" ht="18.75" customHeight="1">
      <c r="B25" s="63" t="s">
        <v>1</v>
      </c>
    </row>
    <row r="26" spans="2:2" ht="51">
      <c r="B26" s="63" t="s">
        <v>2</v>
      </c>
    </row>
    <row r="27" spans="2:2" ht="16">
      <c r="B27" s="64" t="s">
        <v>20</v>
      </c>
    </row>
    <row r="31" spans="2:2">
      <c r="B31" s="23" t="s">
        <v>70</v>
      </c>
    </row>
    <row r="277" spans="2:2" ht="14">
      <c r="B277" s="2"/>
    </row>
  </sheetData>
  <sheetProtection algorithmName="SHA-512" hashValue="s1MeUjA/aKJbYS/jLApV5LtfLBP/R98i0OWklNUt2+zf9003LhXaxXP+vR79JiGOJ91l3LsklhJlpqSLvXQSqA==" saltValue="h3NGdlCxnPIVzIWiU4cDjw==" spinCount="100000" sheet="1" objects="1" scenarios="1"/>
  <mergeCells count="1">
    <mergeCell ref="B15:B16"/>
  </mergeCells>
  <phoneticPr fontId="2" type="noConversion"/>
  <pageMargins left="0.98425196850393704" right="0.74803149606299213" top="0.98425196850393704" bottom="0.98425196850393704" header="0.51181102362204722" footer="0.51181102362204722"/>
  <pageSetup paperSize="9"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4:J276"/>
  <sheetViews>
    <sheetView view="pageBreakPreview" zoomScaleNormal="100" workbookViewId="0">
      <selection activeCell="C6" sqref="C6:C14"/>
    </sheetView>
  </sheetViews>
  <sheetFormatPr baseColWidth="10" defaultColWidth="9" defaultRowHeight="13"/>
  <cols>
    <col min="1" max="1" width="9" style="52" customWidth="1"/>
    <col min="2" max="2" width="41.33203125" style="34" customWidth="1"/>
    <col min="3" max="3" width="26.6640625" style="35" customWidth="1"/>
    <col min="4" max="16384" width="9" style="34"/>
  </cols>
  <sheetData>
    <row r="4" spans="1:10" ht="18">
      <c r="A4" s="33" t="s">
        <v>8</v>
      </c>
    </row>
    <row r="6" spans="1:10" s="42" customFormat="1" ht="13" hidden="1" customHeight="1">
      <c r="A6" s="36" t="s">
        <v>7</v>
      </c>
      <c r="B6" s="44" t="s">
        <v>11</v>
      </c>
      <c r="C6" s="38"/>
      <c r="D6" s="39"/>
      <c r="E6" s="40"/>
      <c r="F6" s="41"/>
      <c r="G6" s="40"/>
      <c r="H6" s="40"/>
      <c r="I6" s="40"/>
      <c r="J6" s="40"/>
    </row>
    <row r="7" spans="1:10" s="42" customFormat="1" hidden="1">
      <c r="A7" s="43"/>
      <c r="B7" s="42" t="s">
        <v>19</v>
      </c>
      <c r="C7" s="38"/>
    </row>
    <row r="8" spans="1:10" s="42" customFormat="1" ht="18" customHeight="1">
      <c r="A8" s="36" t="s">
        <v>14</v>
      </c>
      <c r="B8" s="37" t="s">
        <v>111</v>
      </c>
      <c r="C8" s="38">
        <f>'Ogrevanje 2N'!F134</f>
        <v>0</v>
      </c>
      <c r="D8" s="39"/>
      <c r="E8" s="40"/>
      <c r="F8" s="41"/>
      <c r="G8" s="40"/>
      <c r="H8" s="40"/>
      <c r="I8" s="40"/>
      <c r="J8" s="40"/>
    </row>
    <row r="9" spans="1:10" s="42" customFormat="1">
      <c r="A9" s="43"/>
      <c r="C9" s="38"/>
    </row>
    <row r="10" spans="1:10" s="42" customFormat="1" ht="16.5" customHeight="1">
      <c r="A10" s="36" t="s">
        <v>13</v>
      </c>
      <c r="B10" s="37" t="s">
        <v>112</v>
      </c>
      <c r="C10" s="38">
        <f>'Ogrevanje 3N'!F127</f>
        <v>0</v>
      </c>
      <c r="D10" s="39"/>
      <c r="E10" s="40"/>
      <c r="F10" s="41"/>
      <c r="G10" s="40"/>
      <c r="H10" s="40"/>
      <c r="I10" s="40"/>
      <c r="J10" s="40"/>
    </row>
    <row r="11" spans="1:10" s="42" customFormat="1">
      <c r="A11" s="43"/>
      <c r="C11" s="38"/>
    </row>
    <row r="12" spans="1:10" s="42" customFormat="1" ht="19.5" customHeight="1">
      <c r="A12" s="36" t="s">
        <v>12</v>
      </c>
      <c r="B12" s="37" t="s">
        <v>290</v>
      </c>
      <c r="C12" s="38">
        <f>'Ucilnice 2.N+3.N'!F189</f>
        <v>0</v>
      </c>
      <c r="D12" s="39"/>
      <c r="E12" s="40"/>
      <c r="F12" s="41"/>
      <c r="G12" s="40"/>
      <c r="H12" s="40"/>
      <c r="I12" s="40"/>
      <c r="J12" s="40"/>
    </row>
    <row r="13" spans="1:10" s="42" customFormat="1">
      <c r="A13" s="43"/>
      <c r="C13" s="38"/>
    </row>
    <row r="14" spans="1:10" s="42" customFormat="1" ht="19.5" customHeight="1">
      <c r="A14" s="36" t="s">
        <v>24</v>
      </c>
      <c r="B14" s="37" t="s">
        <v>65</v>
      </c>
      <c r="C14" s="38">
        <f>VO_KA_4f!F224</f>
        <v>0</v>
      </c>
      <c r="D14" s="39"/>
      <c r="E14" s="40"/>
      <c r="F14" s="41"/>
      <c r="G14" s="40"/>
      <c r="H14" s="40"/>
      <c r="I14" s="40"/>
      <c r="J14" s="40"/>
    </row>
    <row r="15" spans="1:10" s="42" customFormat="1">
      <c r="A15" s="43"/>
      <c r="C15" s="38"/>
    </row>
    <row r="16" spans="1:10" s="51" customFormat="1" ht="18" customHeight="1">
      <c r="A16" s="45"/>
      <c r="B16" s="46" t="s">
        <v>18</v>
      </c>
      <c r="C16" s="47">
        <f>SUM(C6:C14)</f>
        <v>0</v>
      </c>
      <c r="D16" s="48"/>
      <c r="E16" s="49"/>
      <c r="F16" s="50"/>
      <c r="G16" s="49"/>
      <c r="H16" s="49"/>
      <c r="I16" s="49"/>
      <c r="J16" s="49"/>
    </row>
    <row r="18" spans="2:2">
      <c r="B18" s="53"/>
    </row>
    <row r="276" spans="2:2" ht="14">
      <c r="B276" s="1"/>
    </row>
  </sheetData>
  <sheetProtection algorithmName="SHA-512" hashValue="AEnUME/Nd2xfcBmo0f/8pGQZ/ccRzYNnJkL6ERIFp/ChRo+xGY8PMCHg/GZCacRzdEsKcWosov2Fo+o7bAJ+Lw==" saltValue="VOnEtb4A7+Ejmdi5c75hcg==" spinCount="100000" sheet="1" objects="1" scenarios="1"/>
  <phoneticPr fontId="2" type="noConversion"/>
  <pageMargins left="0.98425196850393704" right="0.74803149606299213" top="0.98425196850393704" bottom="0.98425196850393704" header="0.51181102362204722" footer="0.51181102362204722"/>
  <pageSetup paperSize="9"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2C43-81FF-487A-B38B-FA628C55E223}">
  <dimension ref="A1:K196"/>
  <sheetViews>
    <sheetView view="pageBreakPreview" topLeftCell="A102" zoomScale="136" zoomScaleNormal="100" zoomScaleSheetLayoutView="100" workbookViewId="0">
      <selection activeCell="E116" sqref="E116"/>
    </sheetView>
  </sheetViews>
  <sheetFormatPr baseColWidth="10" defaultColWidth="8.83203125" defaultRowHeight="14"/>
  <cols>
    <col min="1" max="1" width="5.83203125" style="82" customWidth="1"/>
    <col min="2" max="2" width="55.6640625" style="74" customWidth="1"/>
    <col min="3" max="3" width="8.33203125" style="69" customWidth="1"/>
    <col min="4" max="4" width="8.33203125" style="119" customWidth="1"/>
    <col min="5" max="5" width="13.6640625" style="564" customWidth="1"/>
    <col min="6" max="6" width="13.6640625" style="89" customWidth="1"/>
    <col min="7" max="7" width="13.6640625" style="74" hidden="1" customWidth="1"/>
    <col min="8" max="8" width="13.6640625" style="89" hidden="1" customWidth="1"/>
    <col min="9" max="11" width="9.5" style="74" customWidth="1"/>
    <col min="12" max="12" width="9.1640625" style="74" customWidth="1"/>
    <col min="13" max="13" width="9.33203125" style="74" customWidth="1"/>
    <col min="14" max="253" width="9.1640625" style="74" customWidth="1"/>
    <col min="254" max="16384" width="8.83203125" style="74"/>
  </cols>
  <sheetData>
    <row r="1" spans="1:11" s="67" customFormat="1">
      <c r="A1" s="26"/>
      <c r="B1" s="3" t="str">
        <f>NASLOVNICA!B13</f>
        <v>Občina Vojnik Keršova ulica 8, 3212 Vojnik</v>
      </c>
      <c r="C1" s="65"/>
      <c r="D1" s="118"/>
      <c r="E1" s="525"/>
      <c r="G1" s="68"/>
    </row>
    <row r="2" spans="1:11" s="67" customFormat="1">
      <c r="A2" s="27"/>
      <c r="B2" s="4" t="str">
        <f>NASLOVNICA!B15</f>
        <v>REKONSTRUKCIJA, ENERGETSKA SANACIJA, ODSTRANITEV IN DOZIDAVA OSNOVNE ŠOLE VOJNIK</v>
      </c>
      <c r="C2" s="65"/>
      <c r="D2" s="118"/>
      <c r="E2" s="525"/>
      <c r="G2" s="68"/>
    </row>
    <row r="3" spans="1:11" s="67" customFormat="1">
      <c r="A3" s="28"/>
      <c r="B3" s="5" t="str">
        <f>NASLOVNICA!B17</f>
        <v>Št. Načrta : REM-756/2025</v>
      </c>
      <c r="C3" s="65"/>
      <c r="D3" s="118"/>
      <c r="E3" s="525"/>
      <c r="G3" s="68"/>
    </row>
    <row r="4" spans="1:11" ht="13" customHeight="1">
      <c r="A4" s="517" t="s">
        <v>14</v>
      </c>
      <c r="B4" s="519" t="s">
        <v>98</v>
      </c>
      <c r="E4" s="526"/>
      <c r="F4" s="71"/>
      <c r="G4" s="70"/>
      <c r="H4" s="71"/>
      <c r="I4" s="72"/>
      <c r="J4" s="73"/>
    </row>
    <row r="5" spans="1:11" ht="27.5" customHeight="1">
      <c r="A5" s="518"/>
      <c r="B5" s="520"/>
      <c r="C5" s="75"/>
      <c r="D5" s="120"/>
      <c r="E5" s="527"/>
      <c r="F5" s="71"/>
      <c r="G5" s="73"/>
      <c r="H5" s="71"/>
      <c r="I5" s="72"/>
      <c r="J5" s="73"/>
    </row>
    <row r="6" spans="1:11" s="81" customFormat="1" ht="42.75" customHeight="1">
      <c r="A6" s="76" t="s">
        <v>4</v>
      </c>
      <c r="B6" s="77" t="s">
        <v>15</v>
      </c>
      <c r="C6" s="6" t="s">
        <v>23</v>
      </c>
      <c r="D6" s="121" t="s">
        <v>3</v>
      </c>
      <c r="E6" s="528" t="s">
        <v>16</v>
      </c>
      <c r="F6" s="7" t="s">
        <v>17</v>
      </c>
      <c r="G6" s="78" t="s">
        <v>16</v>
      </c>
      <c r="H6" s="79" t="s">
        <v>17</v>
      </c>
      <c r="I6" s="80"/>
    </row>
    <row r="7" spans="1:11" ht="13" customHeight="1">
      <c r="B7" s="83"/>
      <c r="E7" s="529"/>
      <c r="F7" s="84"/>
      <c r="G7" s="20"/>
      <c r="H7" s="84"/>
      <c r="I7" s="85"/>
      <c r="J7" s="86"/>
      <c r="K7" s="86"/>
    </row>
    <row r="8" spans="1:11" ht="13" customHeight="1">
      <c r="B8" s="182" t="s">
        <v>48</v>
      </c>
      <c r="E8" s="529"/>
      <c r="F8" s="84"/>
      <c r="G8" s="20"/>
      <c r="H8" s="84"/>
      <c r="I8" s="85"/>
      <c r="J8" s="86"/>
      <c r="K8" s="86"/>
    </row>
    <row r="9" spans="1:11" ht="13" customHeight="1">
      <c r="B9" s="83"/>
      <c r="E9" s="529"/>
      <c r="F9" s="84"/>
      <c r="G9" s="20"/>
      <c r="H9" s="84"/>
      <c r="I9" s="85"/>
      <c r="J9" s="86"/>
      <c r="K9" s="86"/>
    </row>
    <row r="10" spans="1:11" s="15" customFormat="1" ht="356">
      <c r="A10" s="145">
        <v>1.01</v>
      </c>
      <c r="B10" s="150" t="s">
        <v>73</v>
      </c>
      <c r="C10" s="110"/>
      <c r="D10" s="151"/>
      <c r="E10" s="530"/>
      <c r="F10" s="151"/>
      <c r="G10" s="152"/>
    </row>
    <row r="11" spans="1:11" s="15" customFormat="1">
      <c r="A11" s="16"/>
      <c r="B11" s="11"/>
      <c r="C11" s="10" t="s">
        <v>28</v>
      </c>
      <c r="D11" s="10">
        <v>1200</v>
      </c>
      <c r="E11" s="624"/>
      <c r="F11" s="112">
        <f>E11*D11</f>
        <v>0</v>
      </c>
      <c r="G11" s="153"/>
    </row>
    <row r="12" spans="1:11" s="15" customFormat="1">
      <c r="A12" s="18"/>
      <c r="C12" s="17"/>
      <c r="D12" s="17"/>
      <c r="E12" s="532"/>
      <c r="F12" s="117"/>
      <c r="G12" s="116"/>
    </row>
    <row r="13" spans="1:11" s="15" customFormat="1">
      <c r="A13" s="18"/>
      <c r="C13" s="17"/>
      <c r="D13" s="17"/>
      <c r="E13" s="532"/>
      <c r="F13" s="116"/>
      <c r="G13" s="116"/>
    </row>
    <row r="14" spans="1:11" s="15" customFormat="1" ht="221.75" customHeight="1">
      <c r="A14" s="8">
        <f>A10+0.01</f>
        <v>1.02</v>
      </c>
      <c r="B14" s="154" t="s">
        <v>29</v>
      </c>
      <c r="C14" s="10"/>
      <c r="D14" s="10"/>
      <c r="E14" s="531"/>
      <c r="F14" s="153"/>
      <c r="G14" s="153"/>
    </row>
    <row r="15" spans="1:11" s="15" customFormat="1">
      <c r="A15" s="16"/>
      <c r="B15" s="11" t="s">
        <v>30</v>
      </c>
      <c r="C15" s="11" t="s">
        <v>22</v>
      </c>
      <c r="D15" s="11" t="s">
        <v>99</v>
      </c>
      <c r="E15" s="625"/>
      <c r="F15" s="112">
        <f>E15*D15</f>
        <v>0</v>
      </c>
      <c r="G15" s="153"/>
    </row>
    <row r="16" spans="1:11" s="15" customFormat="1">
      <c r="A16" s="18"/>
      <c r="E16" s="533"/>
      <c r="F16" s="117"/>
      <c r="G16" s="116"/>
    </row>
    <row r="17" spans="1:7" s="15" customFormat="1">
      <c r="A17" s="18"/>
      <c r="C17" s="17"/>
      <c r="D17" s="17"/>
      <c r="E17" s="532"/>
      <c r="F17" s="116"/>
      <c r="G17" s="116"/>
    </row>
    <row r="18" spans="1:7" s="15" customFormat="1" ht="120">
      <c r="A18" s="145">
        <f>A14+0.01</f>
        <v>1.03</v>
      </c>
      <c r="B18" s="183" t="s">
        <v>74</v>
      </c>
      <c r="C18" s="110"/>
      <c r="D18" s="110"/>
      <c r="E18" s="534"/>
      <c r="F18" s="152"/>
      <c r="G18" s="153"/>
    </row>
    <row r="19" spans="1:7" s="15" customFormat="1" ht="21.75" customHeight="1">
      <c r="A19" s="16"/>
      <c r="B19" s="155" t="s">
        <v>89</v>
      </c>
      <c r="C19" s="10" t="s">
        <v>6</v>
      </c>
      <c r="D19" s="10">
        <v>1</v>
      </c>
      <c r="E19" s="624"/>
      <c r="F19" s="112">
        <f t="shared" ref="F19" si="0">E19*D19</f>
        <v>0</v>
      </c>
      <c r="G19" s="153"/>
    </row>
    <row r="20" spans="1:7" s="15" customFormat="1" ht="21.75" customHeight="1">
      <c r="A20" s="16"/>
      <c r="B20" s="155" t="s">
        <v>90</v>
      </c>
      <c r="C20" s="10" t="s">
        <v>6</v>
      </c>
      <c r="D20" s="10">
        <v>5</v>
      </c>
      <c r="E20" s="624"/>
      <c r="F20" s="112">
        <f t="shared" ref="F20" si="1">E20*D20</f>
        <v>0</v>
      </c>
      <c r="G20" s="153"/>
    </row>
    <row r="21" spans="1:7" s="15" customFormat="1" ht="21.75" customHeight="1">
      <c r="A21" s="16"/>
      <c r="B21" s="155" t="s">
        <v>75</v>
      </c>
      <c r="C21" s="10" t="s">
        <v>6</v>
      </c>
      <c r="D21" s="15" t="s">
        <v>100</v>
      </c>
      <c r="E21" s="624"/>
      <c r="F21" s="112">
        <f>E21*D22</f>
        <v>0</v>
      </c>
      <c r="G21" s="153"/>
    </row>
    <row r="22" spans="1:7" s="15" customFormat="1">
      <c r="A22" s="18"/>
      <c r="C22" s="17"/>
      <c r="D22" s="10"/>
      <c r="E22" s="532"/>
      <c r="F22" s="117"/>
      <c r="G22" s="116"/>
    </row>
    <row r="23" spans="1:7" s="15" customFormat="1">
      <c r="A23" s="18"/>
      <c r="C23" s="17"/>
      <c r="D23" s="17"/>
      <c r="E23" s="532"/>
      <c r="F23" s="117"/>
      <c r="G23" s="116"/>
    </row>
    <row r="24" spans="1:7" s="23" customFormat="1" ht="204">
      <c r="A24" s="156">
        <f>A18+0.01</f>
        <v>1.04</v>
      </c>
      <c r="B24" s="157" t="s">
        <v>76</v>
      </c>
      <c r="C24" s="158"/>
      <c r="D24" s="158"/>
      <c r="E24" s="535"/>
      <c r="F24" s="159"/>
    </row>
    <row r="25" spans="1:7" s="23" customFormat="1" ht="17">
      <c r="A25" s="184"/>
      <c r="B25" s="158" t="s">
        <v>95</v>
      </c>
      <c r="C25" s="158" t="s">
        <v>6</v>
      </c>
      <c r="D25" s="158">
        <v>1</v>
      </c>
      <c r="E25" s="626"/>
      <c r="F25" s="159">
        <f t="shared" ref="F25" si="2">D25*E25</f>
        <v>0</v>
      </c>
    </row>
    <row r="26" spans="1:7" s="23" customFormat="1" ht="17">
      <c r="A26" s="184"/>
      <c r="B26" s="158" t="s">
        <v>68</v>
      </c>
      <c r="C26" s="158" t="s">
        <v>6</v>
      </c>
      <c r="D26" s="158">
        <v>3</v>
      </c>
      <c r="E26" s="626"/>
      <c r="F26" s="159">
        <f t="shared" ref="F26:F28" si="3">D26*E26</f>
        <v>0</v>
      </c>
    </row>
    <row r="27" spans="1:7" s="23" customFormat="1" ht="17">
      <c r="A27" s="184"/>
      <c r="B27" s="158" t="s">
        <v>67</v>
      </c>
      <c r="C27" s="158" t="s">
        <v>6</v>
      </c>
      <c r="D27" s="158">
        <v>2</v>
      </c>
      <c r="E27" s="626"/>
      <c r="F27" s="159">
        <f t="shared" si="3"/>
        <v>0</v>
      </c>
    </row>
    <row r="28" spans="1:7" s="23" customFormat="1" ht="17">
      <c r="A28" s="184"/>
      <c r="B28" s="158" t="s">
        <v>91</v>
      </c>
      <c r="C28" s="158" t="s">
        <v>6</v>
      </c>
      <c r="D28" s="158">
        <v>1</v>
      </c>
      <c r="E28" s="626"/>
      <c r="F28" s="159">
        <f t="shared" si="3"/>
        <v>0</v>
      </c>
    </row>
    <row r="29" spans="1:7" s="23" customFormat="1" ht="17">
      <c r="A29" s="184"/>
      <c r="B29" s="158" t="s">
        <v>101</v>
      </c>
      <c r="C29" s="158" t="s">
        <v>6</v>
      </c>
      <c r="D29" s="158">
        <v>1</v>
      </c>
      <c r="E29" s="626"/>
      <c r="F29" s="159">
        <f t="shared" ref="F29" si="4">D29*E29</f>
        <v>0</v>
      </c>
    </row>
    <row r="30" spans="1:7" s="23" customFormat="1" ht="16">
      <c r="A30" s="185"/>
      <c r="B30" s="137"/>
      <c r="C30" s="137"/>
      <c r="D30" s="137"/>
      <c r="E30" s="536"/>
      <c r="F30" s="62"/>
    </row>
    <row r="31" spans="1:7" s="23" customFormat="1" ht="16">
      <c r="A31" s="185"/>
      <c r="B31" s="137"/>
      <c r="C31" s="137"/>
      <c r="D31" s="137"/>
      <c r="E31" s="536"/>
      <c r="F31" s="62"/>
    </row>
    <row r="32" spans="1:7" s="23" customFormat="1" ht="102">
      <c r="A32" s="156">
        <f>A24+0.01</f>
        <v>1.05</v>
      </c>
      <c r="B32" s="157" t="s">
        <v>77</v>
      </c>
      <c r="C32" s="158"/>
      <c r="D32" s="158"/>
      <c r="E32" s="535"/>
      <c r="F32" s="159"/>
    </row>
    <row r="33" spans="1:7" s="23" customFormat="1" ht="17">
      <c r="A33" s="184"/>
      <c r="B33" s="158"/>
      <c r="C33" s="158" t="s">
        <v>6</v>
      </c>
      <c r="D33" s="158">
        <v>146</v>
      </c>
      <c r="E33" s="626"/>
      <c r="F33" s="159">
        <f t="shared" ref="F33" si="5">D33*E33</f>
        <v>0</v>
      </c>
    </row>
    <row r="34" spans="1:7" s="23" customFormat="1" ht="16">
      <c r="A34" s="185"/>
      <c r="B34" s="137"/>
      <c r="C34" s="137"/>
      <c r="D34" s="137"/>
      <c r="E34" s="536"/>
      <c r="F34" s="62"/>
    </row>
    <row r="35" spans="1:7" s="23" customFormat="1" ht="16">
      <c r="A35" s="185"/>
      <c r="B35" s="137"/>
      <c r="C35" s="137"/>
      <c r="D35" s="137"/>
      <c r="E35" s="536"/>
      <c r="F35" s="62"/>
    </row>
    <row r="36" spans="1:7" s="23" customFormat="1" ht="102">
      <c r="A36" s="156">
        <f>A32+0.01</f>
        <v>1.06</v>
      </c>
      <c r="B36" s="157" t="s">
        <v>92</v>
      </c>
      <c r="C36" s="158"/>
      <c r="D36" s="158"/>
      <c r="E36" s="535"/>
      <c r="F36" s="159"/>
    </row>
    <row r="37" spans="1:7" s="23" customFormat="1" ht="17">
      <c r="A37" s="184"/>
      <c r="B37" s="158"/>
      <c r="C37" s="158" t="s">
        <v>6</v>
      </c>
      <c r="D37" s="158">
        <v>8</v>
      </c>
      <c r="E37" s="626"/>
      <c r="F37" s="159">
        <f t="shared" ref="F37" si="6">D37*E37</f>
        <v>0</v>
      </c>
    </row>
    <row r="38" spans="1:7" s="23" customFormat="1" ht="16">
      <c r="A38" s="185"/>
      <c r="B38" s="137"/>
      <c r="C38" s="137"/>
      <c r="D38" s="137"/>
      <c r="E38" s="536"/>
      <c r="F38" s="62"/>
    </row>
    <row r="39" spans="1:7" s="23" customFormat="1" ht="16">
      <c r="A39" s="185"/>
      <c r="B39" s="137"/>
      <c r="C39" s="137"/>
      <c r="D39" s="137"/>
      <c r="E39" s="536"/>
      <c r="F39" s="62"/>
    </row>
    <row r="40" spans="1:7" s="15" customFormat="1" ht="15">
      <c r="A40" s="8">
        <f>A36+0.01</f>
        <v>1.07</v>
      </c>
      <c r="B40" s="160" t="s">
        <v>31</v>
      </c>
      <c r="C40" s="10"/>
      <c r="D40" s="10"/>
      <c r="E40" s="531"/>
      <c r="F40" s="153"/>
      <c r="G40" s="153"/>
    </row>
    <row r="41" spans="1:7" s="15" customFormat="1" ht="15">
      <c r="A41" s="8"/>
      <c r="B41" s="160" t="s">
        <v>78</v>
      </c>
      <c r="C41" s="10" t="s">
        <v>22</v>
      </c>
      <c r="D41" s="10">
        <v>1080</v>
      </c>
      <c r="E41" s="624"/>
      <c r="F41" s="112">
        <f t="shared" ref="F41:F42" si="7">E41*D41</f>
        <v>0</v>
      </c>
      <c r="G41" s="153"/>
    </row>
    <row r="42" spans="1:7" s="15" customFormat="1" ht="15">
      <c r="A42" s="8"/>
      <c r="B42" s="160" t="s">
        <v>79</v>
      </c>
      <c r="C42" s="10" t="s">
        <v>22</v>
      </c>
      <c r="D42" s="10">
        <v>720</v>
      </c>
      <c r="E42" s="624"/>
      <c r="F42" s="112">
        <f t="shared" si="7"/>
        <v>0</v>
      </c>
      <c r="G42" s="153"/>
    </row>
    <row r="43" spans="1:7" s="15" customFormat="1" ht="19.5" customHeight="1">
      <c r="A43" s="16"/>
      <c r="B43" s="161" t="s">
        <v>80</v>
      </c>
      <c r="C43" s="10" t="s">
        <v>5</v>
      </c>
      <c r="D43" s="10">
        <v>292</v>
      </c>
      <c r="E43" s="624"/>
      <c r="F43" s="112">
        <f>E43*D43</f>
        <v>0</v>
      </c>
      <c r="G43" s="153"/>
    </row>
    <row r="44" spans="1:7" s="15" customFormat="1" ht="19.5" customHeight="1">
      <c r="A44" s="16"/>
      <c r="B44" s="161" t="s">
        <v>81</v>
      </c>
      <c r="C44" s="10" t="s">
        <v>5</v>
      </c>
      <c r="D44" s="10">
        <v>73</v>
      </c>
      <c r="E44" s="624"/>
      <c r="F44" s="112">
        <f>E44*D44</f>
        <v>0</v>
      </c>
      <c r="G44" s="153"/>
    </row>
    <row r="45" spans="1:7" s="15" customFormat="1" ht="19.5" customHeight="1">
      <c r="A45" s="16"/>
      <c r="B45" s="161" t="s">
        <v>32</v>
      </c>
      <c r="C45" s="10" t="s">
        <v>28</v>
      </c>
      <c r="D45" s="10">
        <v>1200</v>
      </c>
      <c r="E45" s="624"/>
      <c r="F45" s="112">
        <f t="shared" ref="F45:F47" si="8">E45*D45</f>
        <v>0</v>
      </c>
      <c r="G45" s="153"/>
    </row>
    <row r="46" spans="1:7" s="15" customFormat="1" ht="19.5" customHeight="1">
      <c r="A46" s="16"/>
      <c r="B46" s="161" t="s">
        <v>82</v>
      </c>
      <c r="C46" s="10" t="s">
        <v>5</v>
      </c>
      <c r="D46" s="10">
        <v>18</v>
      </c>
      <c r="E46" s="624"/>
      <c r="F46" s="112">
        <f t="shared" si="8"/>
        <v>0</v>
      </c>
      <c r="G46" s="153"/>
    </row>
    <row r="47" spans="1:7" s="15" customFormat="1" ht="19.5" customHeight="1">
      <c r="A47" s="16"/>
      <c r="B47" s="161" t="s">
        <v>83</v>
      </c>
      <c r="C47" s="10" t="s">
        <v>5</v>
      </c>
      <c r="D47" s="10">
        <v>146</v>
      </c>
      <c r="E47" s="624"/>
      <c r="F47" s="112">
        <f t="shared" si="8"/>
        <v>0</v>
      </c>
      <c r="G47" s="153"/>
    </row>
    <row r="48" spans="1:7" s="15" customFormat="1" ht="19.5" customHeight="1">
      <c r="A48" s="162"/>
      <c r="B48" s="163"/>
      <c r="C48" s="164"/>
      <c r="D48" s="164"/>
      <c r="E48" s="537"/>
      <c r="F48" s="165"/>
      <c r="G48" s="153"/>
    </row>
    <row r="49" spans="1:8" s="2" customFormat="1" ht="15" customHeight="1">
      <c r="A49" s="149"/>
      <c r="B49" s="138"/>
      <c r="C49" s="171"/>
      <c r="E49" s="538"/>
    </row>
    <row r="50" spans="1:8" s="2" customFormat="1" ht="75">
      <c r="A50" s="172">
        <f>A40+0.01</f>
        <v>1.08</v>
      </c>
      <c r="B50" s="186" t="s">
        <v>84</v>
      </c>
      <c r="C50" s="170" t="s">
        <v>49</v>
      </c>
      <c r="D50" s="170"/>
      <c r="E50" s="539"/>
      <c r="F50" s="173"/>
    </row>
    <row r="51" spans="1:8" s="15" customFormat="1" ht="15" customHeight="1">
      <c r="A51" s="8"/>
      <c r="B51" s="9" t="s">
        <v>85</v>
      </c>
      <c r="C51" s="9" t="s">
        <v>6</v>
      </c>
      <c r="D51" s="10">
        <v>50</v>
      </c>
      <c r="E51" s="627"/>
      <c r="F51" s="14">
        <f t="shared" ref="F51" si="9">E51*D51</f>
        <v>0</v>
      </c>
      <c r="G51" s="24"/>
      <c r="H51" s="24"/>
    </row>
    <row r="52" spans="1:8" s="15" customFormat="1" ht="15" customHeight="1">
      <c r="A52" s="114"/>
      <c r="B52" s="21"/>
      <c r="C52" s="17"/>
      <c r="D52" s="113"/>
      <c r="E52" s="540"/>
      <c r="F52" s="22"/>
      <c r="G52" s="24"/>
      <c r="H52" s="24"/>
    </row>
    <row r="53" spans="1:8" s="2" customFormat="1">
      <c r="A53" s="141"/>
      <c r="B53" s="138"/>
      <c r="C53" s="138"/>
      <c r="E53" s="538"/>
    </row>
    <row r="54" spans="1:8" s="2" customFormat="1" ht="321.75" customHeight="1">
      <c r="A54" s="8">
        <f>A50+0.01</f>
        <v>1.0900000000000001</v>
      </c>
      <c r="B54" s="13" t="s">
        <v>86</v>
      </c>
      <c r="C54" s="13" t="s">
        <v>49</v>
      </c>
      <c r="D54" s="170"/>
      <c r="E54" s="539"/>
      <c r="F54" s="173"/>
    </row>
    <row r="55" spans="1:8" s="15" customFormat="1" ht="15" customHeight="1">
      <c r="A55" s="8"/>
      <c r="B55" s="9" t="s">
        <v>87</v>
      </c>
      <c r="C55" s="9" t="s">
        <v>6</v>
      </c>
      <c r="D55" s="143">
        <v>12</v>
      </c>
      <c r="E55" s="627"/>
      <c r="F55" s="14">
        <f t="shared" ref="F55" si="10">E55*D55</f>
        <v>0</v>
      </c>
      <c r="G55" s="24"/>
    </row>
    <row r="56" spans="1:8" s="15" customFormat="1" ht="15" customHeight="1">
      <c r="A56" s="114"/>
      <c r="B56" s="21"/>
      <c r="C56" s="144"/>
      <c r="D56" s="113"/>
      <c r="E56" s="540"/>
      <c r="F56" s="24"/>
      <c r="G56" s="24"/>
    </row>
    <row r="57" spans="1:8" s="2" customFormat="1" ht="15" customHeight="1">
      <c r="A57" s="149"/>
      <c r="B57" s="138"/>
      <c r="C57" s="171"/>
      <c r="E57" s="538"/>
    </row>
    <row r="58" spans="1:8" s="2" customFormat="1" ht="285">
      <c r="A58" s="8">
        <f>A54+0.01</f>
        <v>1.1000000000000001</v>
      </c>
      <c r="B58" s="13" t="s">
        <v>88</v>
      </c>
      <c r="C58" s="13" t="s">
        <v>49</v>
      </c>
      <c r="D58" s="170"/>
      <c r="E58" s="539"/>
      <c r="F58" s="173"/>
    </row>
    <row r="59" spans="1:8" s="15" customFormat="1" ht="15" customHeight="1">
      <c r="A59" s="8"/>
      <c r="B59" s="9"/>
      <c r="C59" s="9" t="s">
        <v>6</v>
      </c>
      <c r="D59" s="143">
        <v>7</v>
      </c>
      <c r="E59" s="627"/>
      <c r="F59" s="14">
        <f t="shared" ref="F59" si="11">E59*D59</f>
        <v>0</v>
      </c>
      <c r="G59" s="24"/>
    </row>
    <row r="60" spans="1:8" s="15" customFormat="1" ht="15" customHeight="1">
      <c r="A60" s="114"/>
      <c r="B60" s="21"/>
      <c r="C60" s="144"/>
      <c r="D60" s="113"/>
      <c r="E60" s="540"/>
      <c r="F60" s="24"/>
      <c r="G60" s="24"/>
    </row>
    <row r="61" spans="1:8" s="2" customFormat="1" ht="15" customHeight="1">
      <c r="A61" s="149"/>
      <c r="B61" s="138"/>
      <c r="C61" s="171"/>
      <c r="E61" s="538"/>
    </row>
    <row r="62" spans="1:8" s="2" customFormat="1" ht="120">
      <c r="A62" s="8">
        <f>A58+0.01</f>
        <v>1.1100000000000001</v>
      </c>
      <c r="B62" s="13" t="s">
        <v>291</v>
      </c>
      <c r="C62" s="13" t="s">
        <v>49</v>
      </c>
      <c r="D62" s="170"/>
      <c r="E62" s="539"/>
      <c r="F62" s="173"/>
    </row>
    <row r="63" spans="1:8" s="15" customFormat="1" ht="15" customHeight="1">
      <c r="A63" s="8"/>
      <c r="B63" s="9"/>
      <c r="C63" s="9" t="s">
        <v>6</v>
      </c>
      <c r="D63" s="143">
        <v>2</v>
      </c>
      <c r="E63" s="627"/>
      <c r="F63" s="14">
        <f t="shared" ref="F63" si="12">E63*D63</f>
        <v>0</v>
      </c>
      <c r="G63" s="24"/>
    </row>
    <row r="64" spans="1:8" s="15" customFormat="1" ht="15" customHeight="1">
      <c r="A64" s="114"/>
      <c r="B64" s="21"/>
      <c r="C64" s="144"/>
      <c r="D64" s="113"/>
      <c r="E64" s="540"/>
      <c r="F64" s="24"/>
      <c r="G64" s="24"/>
    </row>
    <row r="65" spans="1:8" s="2" customFormat="1" ht="15" customHeight="1">
      <c r="A65" s="149"/>
      <c r="B65" s="138"/>
      <c r="C65" s="171"/>
      <c r="E65" s="538"/>
    </row>
    <row r="66" spans="1:8" s="15" customFormat="1" ht="15" customHeight="1">
      <c r="A66" s="8">
        <f>A62+0.01</f>
        <v>1.1200000000000001</v>
      </c>
      <c r="B66" s="9" t="s">
        <v>33</v>
      </c>
      <c r="C66" s="10"/>
      <c r="D66" s="10"/>
      <c r="E66" s="541"/>
      <c r="F66" s="14"/>
      <c r="G66" s="24"/>
      <c r="H66" s="24"/>
    </row>
    <row r="67" spans="1:8" s="15" customFormat="1" ht="15" customHeight="1">
      <c r="A67" s="8"/>
      <c r="B67" s="9" t="s">
        <v>25</v>
      </c>
      <c r="C67" s="10" t="s">
        <v>6</v>
      </c>
      <c r="D67" s="10">
        <v>16</v>
      </c>
      <c r="E67" s="628"/>
      <c r="F67" s="14">
        <f t="shared" ref="F67" si="13">E67*D67</f>
        <v>0</v>
      </c>
      <c r="G67" s="24"/>
      <c r="H67" s="24"/>
    </row>
    <row r="68" spans="1:8" s="15" customFormat="1" ht="15" customHeight="1">
      <c r="A68" s="114"/>
      <c r="B68" s="21"/>
      <c r="C68" s="17"/>
      <c r="D68" s="17"/>
      <c r="E68" s="542"/>
      <c r="F68" s="22"/>
      <c r="G68" s="24"/>
      <c r="H68" s="24"/>
    </row>
    <row r="69" spans="1:8" s="15" customFormat="1" ht="15" customHeight="1">
      <c r="A69" s="114"/>
      <c r="B69" s="21"/>
      <c r="C69" s="17"/>
      <c r="D69" s="17"/>
      <c r="E69" s="542"/>
      <c r="F69" s="22"/>
      <c r="G69" s="24"/>
      <c r="H69" s="24"/>
    </row>
    <row r="70" spans="1:8" s="15" customFormat="1" ht="15" customHeight="1">
      <c r="A70" s="8">
        <f>A66+0.01</f>
        <v>1.1300000000000001</v>
      </c>
      <c r="B70" s="9" t="s">
        <v>34</v>
      </c>
      <c r="C70" s="10"/>
      <c r="D70" s="10"/>
      <c r="E70" s="541"/>
      <c r="F70" s="14"/>
      <c r="G70" s="24"/>
      <c r="H70" s="24"/>
    </row>
    <row r="71" spans="1:8" s="15" customFormat="1" ht="15" customHeight="1">
      <c r="A71" s="8"/>
      <c r="B71" s="9" t="s">
        <v>25</v>
      </c>
      <c r="C71" s="10" t="s">
        <v>6</v>
      </c>
      <c r="D71" s="10">
        <v>8</v>
      </c>
      <c r="E71" s="628"/>
      <c r="F71" s="14">
        <f t="shared" ref="F71" si="14">E71*D71</f>
        <v>0</v>
      </c>
      <c r="G71" s="24"/>
      <c r="H71" s="24"/>
    </row>
    <row r="72" spans="1:8" s="15" customFormat="1" ht="15" customHeight="1">
      <c r="A72" s="114"/>
      <c r="B72" s="21"/>
      <c r="C72" s="17"/>
      <c r="D72" s="17"/>
      <c r="E72" s="542"/>
      <c r="F72" s="22"/>
      <c r="G72" s="24"/>
      <c r="H72" s="24"/>
    </row>
    <row r="73" spans="1:8" s="15" customFormat="1" ht="15" customHeight="1">
      <c r="A73" s="114"/>
      <c r="B73" s="21"/>
      <c r="C73" s="17"/>
      <c r="D73" s="17"/>
      <c r="E73" s="542"/>
      <c r="F73" s="22"/>
      <c r="G73" s="24"/>
      <c r="H73" s="24"/>
    </row>
    <row r="74" spans="1:8" s="15" customFormat="1" ht="45">
      <c r="A74" s="125">
        <f>A70+0.01</f>
        <v>1.1400000000000001</v>
      </c>
      <c r="B74" s="126" t="s">
        <v>35</v>
      </c>
      <c r="C74" s="166"/>
      <c r="D74" s="166"/>
      <c r="E74" s="543"/>
      <c r="F74" s="128"/>
      <c r="G74" s="167"/>
      <c r="H74" s="116"/>
    </row>
    <row r="75" spans="1:8" s="15" customFormat="1">
      <c r="A75" s="125"/>
      <c r="B75" s="129" t="s">
        <v>36</v>
      </c>
      <c r="C75" s="166" t="s">
        <v>22</v>
      </c>
      <c r="D75" s="166">
        <v>246</v>
      </c>
      <c r="E75" s="629"/>
      <c r="F75" s="128">
        <f t="shared" ref="F75:F76" si="15">E75*D75</f>
        <v>0</v>
      </c>
      <c r="G75" s="19"/>
      <c r="H75" s="116"/>
    </row>
    <row r="76" spans="1:8" s="15" customFormat="1">
      <c r="A76" s="125"/>
      <c r="B76" s="129" t="s">
        <v>37</v>
      </c>
      <c r="C76" s="166" t="s">
        <v>22</v>
      </c>
      <c r="D76" s="166">
        <v>60</v>
      </c>
      <c r="E76" s="629"/>
      <c r="F76" s="128">
        <f t="shared" si="15"/>
        <v>0</v>
      </c>
      <c r="G76" s="19"/>
      <c r="H76" s="116"/>
    </row>
    <row r="77" spans="1:8" s="15" customFormat="1">
      <c r="A77" s="125"/>
      <c r="B77" s="129" t="s">
        <v>50</v>
      </c>
      <c r="C77" s="166" t="s">
        <v>22</v>
      </c>
      <c r="D77" s="166">
        <v>30</v>
      </c>
      <c r="E77" s="629"/>
      <c r="F77" s="128">
        <f t="shared" ref="F77:F79" si="16">E77*D77</f>
        <v>0</v>
      </c>
      <c r="G77" s="19"/>
      <c r="H77" s="116"/>
    </row>
    <row r="78" spans="1:8" s="15" customFormat="1">
      <c r="A78" s="125"/>
      <c r="B78" s="129" t="s">
        <v>51</v>
      </c>
      <c r="C78" s="166" t="s">
        <v>22</v>
      </c>
      <c r="D78" s="166">
        <v>88</v>
      </c>
      <c r="E78" s="629"/>
      <c r="F78" s="128">
        <f t="shared" si="16"/>
        <v>0</v>
      </c>
      <c r="G78" s="19"/>
      <c r="H78" s="116"/>
    </row>
    <row r="79" spans="1:8" s="15" customFormat="1">
      <c r="A79" s="125"/>
      <c r="B79" s="129" t="s">
        <v>96</v>
      </c>
      <c r="C79" s="166" t="s">
        <v>5</v>
      </c>
      <c r="D79" s="166">
        <v>98</v>
      </c>
      <c r="E79" s="629"/>
      <c r="F79" s="128">
        <f t="shared" si="16"/>
        <v>0</v>
      </c>
      <c r="G79" s="19"/>
      <c r="H79" s="116"/>
    </row>
    <row r="80" spans="1:8" s="15" customFormat="1">
      <c r="A80" s="130"/>
      <c r="B80" s="67"/>
      <c r="C80" s="66"/>
      <c r="D80" s="66"/>
      <c r="E80" s="545"/>
      <c r="F80" s="131"/>
      <c r="G80" s="19"/>
      <c r="H80" s="116"/>
    </row>
    <row r="81" spans="1:8" s="15" customFormat="1">
      <c r="A81" s="130"/>
      <c r="B81" s="67"/>
      <c r="C81" s="66"/>
      <c r="D81" s="66"/>
      <c r="E81" s="545"/>
      <c r="F81" s="131"/>
      <c r="G81" s="19"/>
      <c r="H81" s="116"/>
    </row>
    <row r="82" spans="1:8" s="15" customFormat="1" ht="51.75" customHeight="1">
      <c r="A82" s="30">
        <f>A74+0.01</f>
        <v>1.1500000000000001</v>
      </c>
      <c r="B82" s="132" t="s">
        <v>38</v>
      </c>
      <c r="C82" s="10"/>
      <c r="D82" s="10"/>
      <c r="E82" s="546"/>
      <c r="F82" s="112"/>
    </row>
    <row r="83" spans="1:8" s="15" customFormat="1">
      <c r="A83" s="125"/>
      <c r="B83" s="129" t="s">
        <v>36</v>
      </c>
      <c r="C83" s="166" t="s">
        <v>22</v>
      </c>
      <c r="D83" s="166">
        <v>246</v>
      </c>
      <c r="E83" s="629"/>
      <c r="F83" s="128">
        <f t="shared" ref="F83:F87" si="17">E83*D83</f>
        <v>0</v>
      </c>
      <c r="G83" s="19"/>
      <c r="H83" s="116"/>
    </row>
    <row r="84" spans="1:8" s="15" customFormat="1">
      <c r="A84" s="125"/>
      <c r="B84" s="129" t="s">
        <v>37</v>
      </c>
      <c r="C84" s="166" t="s">
        <v>22</v>
      </c>
      <c r="D84" s="166">
        <v>60</v>
      </c>
      <c r="E84" s="629"/>
      <c r="F84" s="128">
        <f t="shared" si="17"/>
        <v>0</v>
      </c>
      <c r="G84" s="19"/>
      <c r="H84" s="116"/>
    </row>
    <row r="85" spans="1:8" s="15" customFormat="1">
      <c r="A85" s="125"/>
      <c r="B85" s="129" t="s">
        <v>50</v>
      </c>
      <c r="C85" s="166" t="s">
        <v>22</v>
      </c>
      <c r="D85" s="166">
        <v>30</v>
      </c>
      <c r="E85" s="629"/>
      <c r="F85" s="128">
        <f t="shared" si="17"/>
        <v>0</v>
      </c>
      <c r="G85" s="19"/>
      <c r="H85" s="116"/>
    </row>
    <row r="86" spans="1:8" s="15" customFormat="1">
      <c r="A86" s="125"/>
      <c r="B86" s="129" t="s">
        <v>51</v>
      </c>
      <c r="C86" s="166" t="s">
        <v>22</v>
      </c>
      <c r="D86" s="166">
        <v>88</v>
      </c>
      <c r="E86" s="629"/>
      <c r="F86" s="128">
        <f t="shared" si="17"/>
        <v>0</v>
      </c>
      <c r="G86" s="19"/>
      <c r="H86" s="116"/>
    </row>
    <row r="87" spans="1:8" s="15" customFormat="1">
      <c r="A87" s="125"/>
      <c r="B87" s="129" t="s">
        <v>96</v>
      </c>
      <c r="C87" s="166" t="s">
        <v>5</v>
      </c>
      <c r="D87" s="166">
        <v>98</v>
      </c>
      <c r="E87" s="629"/>
      <c r="F87" s="128">
        <f t="shared" si="17"/>
        <v>0</v>
      </c>
      <c r="G87" s="19"/>
      <c r="H87" s="116"/>
    </row>
    <row r="88" spans="1:8" s="15" customFormat="1">
      <c r="C88" s="17"/>
      <c r="D88" s="17"/>
      <c r="E88" s="547"/>
      <c r="F88" s="117"/>
      <c r="G88" s="1"/>
    </row>
    <row r="89" spans="1:8" s="15" customFormat="1">
      <c r="C89" s="17"/>
      <c r="D89" s="17"/>
      <c r="E89" s="547"/>
      <c r="F89" s="117"/>
      <c r="G89" s="1"/>
    </row>
    <row r="90" spans="1:8" s="15" customFormat="1" ht="39.75" customHeight="1">
      <c r="A90" s="168">
        <f>A82+0.01</f>
        <v>1.1600000000000001</v>
      </c>
      <c r="B90" s="132" t="s">
        <v>39</v>
      </c>
      <c r="C90" s="10"/>
      <c r="D90" s="10"/>
      <c r="E90" s="531"/>
      <c r="F90" s="153"/>
    </row>
    <row r="91" spans="1:8" s="15" customFormat="1">
      <c r="A91" s="168"/>
      <c r="B91" s="11"/>
      <c r="C91" s="10" t="s">
        <v>27</v>
      </c>
      <c r="D91" s="10">
        <v>16</v>
      </c>
      <c r="E91" s="624"/>
      <c r="F91" s="112">
        <f>E91*D91</f>
        <v>0</v>
      </c>
    </row>
    <row r="92" spans="1:8" s="15" customFormat="1">
      <c r="A92" s="1"/>
      <c r="C92" s="17"/>
      <c r="D92" s="17"/>
      <c r="E92" s="532"/>
      <c r="F92" s="117"/>
    </row>
    <row r="93" spans="1:8" s="15" customFormat="1">
      <c r="A93" s="1"/>
      <c r="C93" s="17"/>
      <c r="D93" s="17"/>
      <c r="E93" s="532"/>
      <c r="F93" s="116"/>
    </row>
    <row r="94" spans="1:8" s="15" customFormat="1" ht="63.75" customHeight="1">
      <c r="A94" s="168">
        <f>A90+0.01</f>
        <v>1.1700000000000002</v>
      </c>
      <c r="B94" s="132" t="s">
        <v>40</v>
      </c>
      <c r="C94" s="10"/>
      <c r="D94" s="10"/>
      <c r="E94" s="531"/>
      <c r="F94" s="153"/>
    </row>
    <row r="95" spans="1:8" s="15" customFormat="1">
      <c r="A95" s="168"/>
      <c r="B95" s="11" t="s">
        <v>41</v>
      </c>
      <c r="C95" s="10" t="s">
        <v>5</v>
      </c>
      <c r="D95" s="10">
        <v>120</v>
      </c>
      <c r="E95" s="624"/>
      <c r="F95" s="112">
        <f t="shared" ref="F95:F96" si="18">E95*D95</f>
        <v>0</v>
      </c>
    </row>
    <row r="96" spans="1:8" s="15" customFormat="1">
      <c r="A96" s="168"/>
      <c r="B96" s="11" t="s">
        <v>42</v>
      </c>
      <c r="C96" s="10" t="s">
        <v>5</v>
      </c>
      <c r="D96" s="10">
        <v>30</v>
      </c>
      <c r="E96" s="624"/>
      <c r="F96" s="112">
        <f t="shared" si="18"/>
        <v>0</v>
      </c>
    </row>
    <row r="97" spans="1:6" s="15" customFormat="1">
      <c r="A97" s="168"/>
      <c r="B97" s="11" t="s">
        <v>52</v>
      </c>
      <c r="C97" s="10" t="s">
        <v>5</v>
      </c>
      <c r="D97" s="10">
        <v>14</v>
      </c>
      <c r="E97" s="624"/>
      <c r="F97" s="112">
        <f t="shared" ref="F97:F98" si="19">E97*D97</f>
        <v>0</v>
      </c>
    </row>
    <row r="98" spans="1:6" s="15" customFormat="1">
      <c r="A98" s="168"/>
      <c r="B98" s="11" t="s">
        <v>53</v>
      </c>
      <c r="C98" s="10" t="s">
        <v>5</v>
      </c>
      <c r="D98" s="10">
        <v>40</v>
      </c>
      <c r="E98" s="624"/>
      <c r="F98" s="112">
        <f t="shared" si="19"/>
        <v>0</v>
      </c>
    </row>
    <row r="99" spans="1:6" s="15" customFormat="1">
      <c r="A99" s="1"/>
      <c r="C99" s="17"/>
      <c r="D99" s="17"/>
      <c r="E99" s="532"/>
      <c r="F99" s="117"/>
    </row>
    <row r="100" spans="1:6" s="15" customFormat="1" ht="15" customHeight="1">
      <c r="A100" s="18"/>
      <c r="B100" s="169" t="s">
        <v>21</v>
      </c>
      <c r="C100" s="169"/>
      <c r="D100" s="17"/>
      <c r="E100" s="548"/>
      <c r="F100" s="19"/>
    </row>
    <row r="101" spans="1:6" s="15" customFormat="1" ht="15" customHeight="1">
      <c r="A101" s="114"/>
      <c r="B101" s="21"/>
      <c r="C101" s="21"/>
      <c r="D101" s="17"/>
      <c r="E101" s="542"/>
      <c r="F101" s="22"/>
    </row>
    <row r="102" spans="1:6" s="15" customFormat="1" ht="30" customHeight="1">
      <c r="A102" s="30">
        <f>A94+0.01</f>
        <v>1.1800000000000002</v>
      </c>
      <c r="B102" s="132" t="s">
        <v>43</v>
      </c>
      <c r="C102" s="10"/>
      <c r="D102" s="10"/>
      <c r="E102" s="549"/>
      <c r="F102" s="134"/>
    </row>
    <row r="103" spans="1:6" s="15" customFormat="1">
      <c r="A103" s="30"/>
      <c r="B103" s="11" t="s">
        <v>44</v>
      </c>
      <c r="C103" s="10" t="s">
        <v>6</v>
      </c>
      <c r="D103" s="10">
        <v>4</v>
      </c>
      <c r="E103" s="630"/>
      <c r="F103" s="134">
        <f>D103*E103</f>
        <v>0</v>
      </c>
    </row>
    <row r="104" spans="1:6" s="15" customFormat="1">
      <c r="A104" s="31"/>
      <c r="C104" s="17"/>
      <c r="D104" s="17"/>
      <c r="E104" s="550"/>
      <c r="F104" s="136"/>
    </row>
    <row r="105" spans="1:6" s="15" customFormat="1">
      <c r="A105" s="31"/>
      <c r="C105" s="17"/>
      <c r="D105" s="17"/>
      <c r="E105" s="550"/>
      <c r="F105" s="136"/>
    </row>
    <row r="106" spans="1:6" s="2" customFormat="1">
      <c r="A106" s="146">
        <f>A102+0.01</f>
        <v>1.1900000000000002</v>
      </c>
      <c r="B106" s="176" t="s">
        <v>54</v>
      </c>
      <c r="C106" s="139"/>
      <c r="D106" s="139"/>
      <c r="E106" s="551"/>
      <c r="F106" s="139"/>
    </row>
    <row r="107" spans="1:6" s="2" customFormat="1" ht="30">
      <c r="A107" s="147"/>
      <c r="B107" s="177" t="s">
        <v>55</v>
      </c>
      <c r="C107" s="140"/>
      <c r="D107" s="140"/>
      <c r="E107" s="552"/>
      <c r="F107" s="140"/>
    </row>
    <row r="108" spans="1:6" s="2" customFormat="1" ht="45">
      <c r="A108" s="147"/>
      <c r="B108" s="177" t="s">
        <v>56</v>
      </c>
      <c r="C108" s="140"/>
      <c r="D108" s="140"/>
      <c r="E108" s="552"/>
      <c r="F108" s="140"/>
    </row>
    <row r="109" spans="1:6" s="2" customFormat="1" ht="30">
      <c r="A109" s="147"/>
      <c r="B109" s="177" t="s">
        <v>57</v>
      </c>
      <c r="C109" s="140"/>
      <c r="D109" s="140"/>
      <c r="E109" s="552"/>
      <c r="F109" s="140"/>
    </row>
    <row r="110" spans="1:6" s="2" customFormat="1" ht="30">
      <c r="A110" s="147"/>
      <c r="B110" s="177" t="s">
        <v>58</v>
      </c>
      <c r="C110" s="140"/>
      <c r="D110" s="140"/>
      <c r="E110" s="552"/>
      <c r="F110" s="140"/>
    </row>
    <row r="111" spans="1:6" s="2" customFormat="1" ht="30">
      <c r="A111" s="147"/>
      <c r="B111" s="177" t="s">
        <v>59</v>
      </c>
      <c r="C111" s="140"/>
      <c r="D111" s="140"/>
      <c r="E111" s="552"/>
      <c r="F111" s="140"/>
    </row>
    <row r="112" spans="1:6" s="2" customFormat="1" ht="30">
      <c r="A112" s="147"/>
      <c r="B112" s="177" t="s">
        <v>60</v>
      </c>
      <c r="C112" s="140"/>
      <c r="D112" s="140"/>
      <c r="E112" s="552"/>
      <c r="F112" s="140"/>
    </row>
    <row r="113" spans="1:9" s="2" customFormat="1" ht="15">
      <c r="A113" s="147"/>
      <c r="B113" s="178" t="s">
        <v>94</v>
      </c>
      <c r="C113" s="140"/>
      <c r="D113" s="140"/>
      <c r="E113" s="552"/>
      <c r="F113" s="140"/>
    </row>
    <row r="114" spans="1:9" s="2" customFormat="1" ht="45">
      <c r="A114" s="147"/>
      <c r="B114" s="179" t="s">
        <v>61</v>
      </c>
      <c r="C114" s="180" t="s">
        <v>62</v>
      </c>
      <c r="D114" s="179"/>
      <c r="E114" s="553"/>
      <c r="F114" s="140"/>
      <c r="H114" s="174"/>
    </row>
    <row r="115" spans="1:9" s="2" customFormat="1" ht="45">
      <c r="A115" s="148"/>
      <c r="B115" s="181" t="s">
        <v>93</v>
      </c>
      <c r="C115" s="181">
        <v>4</v>
      </c>
      <c r="D115" s="181"/>
      <c r="E115" s="554"/>
      <c r="F115" s="29"/>
    </row>
    <row r="116" spans="1:9" s="15" customFormat="1" ht="15">
      <c r="A116" s="115"/>
      <c r="B116" s="175"/>
      <c r="C116" s="175" t="s">
        <v>6</v>
      </c>
      <c r="D116" s="111">
        <v>1</v>
      </c>
      <c r="E116" s="631"/>
      <c r="F116" s="14">
        <f>E116*D116</f>
        <v>0</v>
      </c>
    </row>
    <row r="117" spans="1:9" s="15" customFormat="1">
      <c r="A117" s="114"/>
      <c r="C117" s="17"/>
      <c r="D117" s="135"/>
      <c r="E117" s="555"/>
    </row>
    <row r="118" spans="1:9" s="15" customFormat="1" ht="34.5" customHeight="1">
      <c r="A118" s="30">
        <f>A106+0.01</f>
        <v>1.2000000000000002</v>
      </c>
      <c r="B118" s="132" t="s">
        <v>63</v>
      </c>
      <c r="C118" s="10"/>
      <c r="D118" s="133"/>
      <c r="E118" s="556"/>
      <c r="F118" s="11"/>
    </row>
    <row r="119" spans="1:9" s="15" customFormat="1">
      <c r="A119" s="30"/>
      <c r="B119" s="11"/>
      <c r="C119" s="11" t="s">
        <v>6</v>
      </c>
      <c r="D119" s="10">
        <v>1</v>
      </c>
      <c r="E119" s="630"/>
      <c r="F119" s="12">
        <f>E119*D119</f>
        <v>0</v>
      </c>
    </row>
    <row r="120" spans="1:9" s="15" customFormat="1">
      <c r="A120" s="31"/>
      <c r="C120" s="17"/>
      <c r="D120" s="135"/>
      <c r="E120" s="555"/>
    </row>
    <row r="121" spans="1:9" s="15" customFormat="1">
      <c r="A121" s="31"/>
      <c r="C121" s="17"/>
      <c r="D121" s="135"/>
      <c r="E121" s="555"/>
    </row>
    <row r="122" spans="1:9" s="15" customFormat="1" ht="30">
      <c r="A122" s="8">
        <f>A118+0.01</f>
        <v>1.2100000000000002</v>
      </c>
      <c r="B122" s="132" t="s">
        <v>45</v>
      </c>
      <c r="C122" s="132"/>
      <c r="D122" s="10"/>
      <c r="E122" s="549"/>
      <c r="F122" s="134"/>
    </row>
    <row r="123" spans="1:9" s="15" customFormat="1">
      <c r="A123" s="8"/>
      <c r="B123" s="11"/>
      <c r="C123" s="11" t="s">
        <v>6</v>
      </c>
      <c r="D123" s="10">
        <v>1</v>
      </c>
      <c r="E123" s="630"/>
      <c r="F123" s="12">
        <f>E123*D123</f>
        <v>0</v>
      </c>
    </row>
    <row r="124" spans="1:9" s="15" customFormat="1">
      <c r="A124" s="114"/>
      <c r="D124" s="17"/>
      <c r="E124" s="550"/>
      <c r="F124" s="136"/>
    </row>
    <row r="125" spans="1:9" s="15" customFormat="1">
      <c r="A125" s="114"/>
      <c r="D125" s="17"/>
      <c r="E125" s="550"/>
      <c r="F125" s="136"/>
    </row>
    <row r="126" spans="1:9" s="15" customFormat="1" ht="15">
      <c r="A126" s="8">
        <f>A122+0.01</f>
        <v>1.2200000000000002</v>
      </c>
      <c r="B126" s="9" t="s">
        <v>46</v>
      </c>
      <c r="C126" s="9"/>
      <c r="D126" s="10"/>
      <c r="E126" s="557"/>
      <c r="F126" s="12"/>
      <c r="G126" s="25"/>
      <c r="H126" s="24"/>
      <c r="I126" s="24"/>
    </row>
    <row r="127" spans="1:9" s="15" customFormat="1" ht="15">
      <c r="A127" s="8"/>
      <c r="B127" s="9" t="s">
        <v>47</v>
      </c>
      <c r="C127" s="9"/>
      <c r="D127" s="10"/>
      <c r="E127" s="558"/>
      <c r="F127" s="12">
        <f>SUM(F6:F124)*0.01</f>
        <v>0</v>
      </c>
      <c r="G127" s="25"/>
      <c r="H127" s="24"/>
      <c r="I127" s="24"/>
    </row>
    <row r="128" spans="1:9" s="15" customFormat="1">
      <c r="A128" s="114"/>
      <c r="B128" s="21"/>
      <c r="C128" s="21"/>
      <c r="D128" s="17"/>
      <c r="E128" s="559"/>
      <c r="F128" s="19"/>
      <c r="G128" s="25"/>
      <c r="H128" s="24"/>
      <c r="I128" s="24"/>
    </row>
    <row r="129" spans="1:9" s="15" customFormat="1" ht="15">
      <c r="A129" s="8">
        <f>A126+0.01</f>
        <v>1.2300000000000002</v>
      </c>
      <c r="B129" s="9" t="s">
        <v>109</v>
      </c>
      <c r="C129" s="9"/>
      <c r="D129" s="10"/>
      <c r="E129" s="557"/>
      <c r="F129" s="12"/>
      <c r="G129" s="25"/>
      <c r="H129" s="24"/>
      <c r="I129" s="24"/>
    </row>
    <row r="130" spans="1:9" s="15" customFormat="1" ht="15">
      <c r="A130" s="8"/>
      <c r="B130" s="9" t="s">
        <v>110</v>
      </c>
      <c r="C130" s="9"/>
      <c r="D130" s="10"/>
      <c r="E130" s="558"/>
      <c r="F130" s="12">
        <f>SUM(F9:F123)*0.02</f>
        <v>0</v>
      </c>
      <c r="G130" s="25"/>
      <c r="H130" s="24"/>
      <c r="I130" s="24"/>
    </row>
    <row r="131" spans="1:9" s="15" customFormat="1">
      <c r="A131" s="114"/>
      <c r="B131" s="21"/>
      <c r="C131" s="21"/>
      <c r="D131" s="17"/>
      <c r="E131" s="559"/>
      <c r="F131" s="19"/>
      <c r="G131" s="25"/>
      <c r="H131" s="24"/>
      <c r="I131" s="24"/>
    </row>
    <row r="132" spans="1:9">
      <c r="A132" s="94"/>
      <c r="B132" s="95"/>
      <c r="C132" s="96"/>
      <c r="D132" s="122"/>
      <c r="E132" s="560"/>
      <c r="F132" s="97"/>
      <c r="G132" s="98"/>
      <c r="H132" s="99"/>
    </row>
    <row r="133" spans="1:9">
      <c r="A133" s="90"/>
      <c r="B133" s="93"/>
      <c r="E133" s="561"/>
      <c r="F133" s="91"/>
      <c r="G133" s="87"/>
      <c r="H133" s="88"/>
    </row>
    <row r="134" spans="1:9" ht="16" thickBot="1">
      <c r="A134" s="90"/>
      <c r="B134" s="100" t="s">
        <v>26</v>
      </c>
      <c r="C134" s="101"/>
      <c r="D134" s="123"/>
      <c r="E134" s="562"/>
      <c r="F134" s="102">
        <f>SUM(F5:F132)</f>
        <v>0</v>
      </c>
      <c r="G134" s="103"/>
      <c r="H134" s="104"/>
    </row>
    <row r="135" spans="1:9" ht="15" thickTop="1">
      <c r="A135" s="90"/>
      <c r="B135" s="105"/>
      <c r="C135" s="106"/>
      <c r="D135" s="124"/>
      <c r="E135" s="563"/>
      <c r="F135" s="107"/>
      <c r="G135" s="108"/>
      <c r="H135" s="109"/>
    </row>
    <row r="136" spans="1:9">
      <c r="A136" s="90"/>
      <c r="E136" s="561"/>
      <c r="F136" s="91"/>
    </row>
    <row r="137" spans="1:9">
      <c r="E137" s="561"/>
      <c r="F137" s="91"/>
    </row>
    <row r="138" spans="1:9">
      <c r="E138" s="561"/>
      <c r="F138" s="91"/>
    </row>
    <row r="139" spans="1:9">
      <c r="E139" s="561"/>
      <c r="F139" s="91"/>
    </row>
    <row r="140" spans="1:9">
      <c r="E140" s="561"/>
      <c r="F140" s="91"/>
    </row>
    <row r="141" spans="1:9">
      <c r="E141" s="561"/>
      <c r="F141" s="91"/>
    </row>
    <row r="142" spans="1:9">
      <c r="E142" s="561"/>
      <c r="F142" s="91"/>
    </row>
    <row r="143" spans="1:9">
      <c r="E143" s="561"/>
      <c r="F143" s="91"/>
    </row>
    <row r="144" spans="1:9">
      <c r="E144" s="561"/>
      <c r="F144" s="91"/>
    </row>
    <row r="145" spans="5:6">
      <c r="E145" s="561"/>
      <c r="F145" s="91"/>
    </row>
    <row r="146" spans="5:6">
      <c r="E146" s="561"/>
      <c r="F146" s="91"/>
    </row>
    <row r="147" spans="5:6">
      <c r="E147" s="561"/>
      <c r="F147" s="91"/>
    </row>
    <row r="148" spans="5:6">
      <c r="E148" s="561"/>
      <c r="F148" s="91"/>
    </row>
    <row r="149" spans="5:6">
      <c r="E149" s="561"/>
      <c r="F149" s="91"/>
    </row>
    <row r="150" spans="5:6">
      <c r="E150" s="561"/>
      <c r="F150" s="91"/>
    </row>
    <row r="151" spans="5:6">
      <c r="E151" s="561"/>
      <c r="F151" s="91"/>
    </row>
    <row r="152" spans="5:6">
      <c r="E152" s="561"/>
      <c r="F152" s="91"/>
    </row>
    <row r="153" spans="5:6">
      <c r="E153" s="561"/>
      <c r="F153" s="91"/>
    </row>
    <row r="154" spans="5:6">
      <c r="E154" s="561"/>
      <c r="F154" s="91"/>
    </row>
    <row r="155" spans="5:6">
      <c r="E155" s="561"/>
      <c r="F155" s="91"/>
    </row>
    <row r="156" spans="5:6">
      <c r="E156" s="561"/>
      <c r="F156" s="91"/>
    </row>
    <row r="157" spans="5:6">
      <c r="E157" s="561"/>
      <c r="F157" s="91"/>
    </row>
    <row r="158" spans="5:6">
      <c r="E158" s="561"/>
      <c r="F158" s="91"/>
    </row>
    <row r="159" spans="5:6">
      <c r="E159" s="561"/>
      <c r="F159" s="91"/>
    </row>
    <row r="160" spans="5:6">
      <c r="E160" s="561"/>
      <c r="F160" s="91"/>
    </row>
    <row r="161" spans="5:6">
      <c r="E161" s="561"/>
      <c r="F161" s="91"/>
    </row>
    <row r="162" spans="5:6">
      <c r="E162" s="561"/>
      <c r="F162" s="91"/>
    </row>
    <row r="163" spans="5:6">
      <c r="E163" s="561"/>
      <c r="F163" s="91"/>
    </row>
    <row r="164" spans="5:6">
      <c r="E164" s="561"/>
      <c r="F164" s="91"/>
    </row>
    <row r="165" spans="5:6">
      <c r="E165" s="561"/>
      <c r="F165" s="91"/>
    </row>
    <row r="166" spans="5:6">
      <c r="E166" s="561"/>
      <c r="F166" s="91"/>
    </row>
    <row r="167" spans="5:6">
      <c r="E167" s="561"/>
      <c r="F167" s="91"/>
    </row>
    <row r="168" spans="5:6">
      <c r="E168" s="561"/>
      <c r="F168" s="91"/>
    </row>
    <row r="169" spans="5:6" ht="39" customHeight="1">
      <c r="E169" s="561"/>
      <c r="F169" s="91"/>
    </row>
    <row r="170" spans="5:6">
      <c r="E170" s="561"/>
      <c r="F170" s="91"/>
    </row>
    <row r="171" spans="5:6">
      <c r="E171" s="561"/>
      <c r="F171" s="91"/>
    </row>
    <row r="172" spans="5:6">
      <c r="E172" s="561"/>
      <c r="F172" s="91"/>
    </row>
    <row r="173" spans="5:6">
      <c r="E173" s="561"/>
      <c r="F173" s="91"/>
    </row>
    <row r="174" spans="5:6">
      <c r="E174" s="561"/>
      <c r="F174" s="91"/>
    </row>
    <row r="175" spans="5:6">
      <c r="E175" s="561"/>
      <c r="F175" s="91"/>
    </row>
    <row r="176" spans="5:6">
      <c r="E176" s="561"/>
      <c r="F176" s="91"/>
    </row>
    <row r="177" spans="5:6">
      <c r="E177" s="561"/>
      <c r="F177" s="91"/>
    </row>
    <row r="178" spans="5:6">
      <c r="E178" s="561"/>
      <c r="F178" s="91"/>
    </row>
    <row r="179" spans="5:6">
      <c r="E179" s="561"/>
      <c r="F179" s="91"/>
    </row>
    <row r="180" spans="5:6">
      <c r="E180" s="561"/>
      <c r="F180" s="91"/>
    </row>
    <row r="181" spans="5:6">
      <c r="E181" s="561"/>
      <c r="F181" s="91"/>
    </row>
    <row r="182" spans="5:6">
      <c r="E182" s="561"/>
      <c r="F182" s="91"/>
    </row>
    <row r="183" spans="5:6">
      <c r="E183" s="561"/>
      <c r="F183" s="91"/>
    </row>
    <row r="184" spans="5:6">
      <c r="E184" s="561"/>
      <c r="F184" s="91"/>
    </row>
    <row r="185" spans="5:6">
      <c r="E185" s="561"/>
      <c r="F185" s="91"/>
    </row>
    <row r="186" spans="5:6">
      <c r="E186" s="561"/>
      <c r="F186" s="91"/>
    </row>
    <row r="187" spans="5:6">
      <c r="E187" s="561"/>
      <c r="F187" s="91"/>
    </row>
    <row r="188" spans="5:6">
      <c r="E188" s="561"/>
      <c r="F188" s="91"/>
    </row>
    <row r="189" spans="5:6">
      <c r="E189" s="561"/>
      <c r="F189" s="91"/>
    </row>
    <row r="190" spans="5:6">
      <c r="E190" s="561"/>
      <c r="F190" s="91"/>
    </row>
    <row r="191" spans="5:6">
      <c r="E191" s="561"/>
      <c r="F191" s="91"/>
    </row>
    <row r="192" spans="5:6">
      <c r="E192" s="561"/>
      <c r="F192" s="91"/>
    </row>
    <row r="193" spans="5:6">
      <c r="E193" s="561"/>
      <c r="F193" s="91"/>
    </row>
    <row r="194" spans="5:6">
      <c r="E194" s="561"/>
      <c r="F194" s="91"/>
    </row>
    <row r="195" spans="5:6">
      <c r="E195" s="561"/>
      <c r="F195" s="91"/>
    </row>
    <row r="196" spans="5:6">
      <c r="E196" s="561"/>
      <c r="F196" s="91"/>
    </row>
  </sheetData>
  <sheetProtection algorithmName="SHA-512" hashValue="FXTnLj0T/EC3AZCDPKwoYl+SWXLRq7MoUn7Ceq7KgdYeBhYeNO/EVF9RlKmwL6AwNvVb0/UVIVKdV0XAfcINJw==" saltValue="mpDyw4qQ5GAoWXXSf8r1Yw=="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61"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B18A0-DBF3-4506-9817-2044E95B1D77}">
  <dimension ref="A1:K189"/>
  <sheetViews>
    <sheetView view="pageBreakPreview" topLeftCell="A104" zoomScale="136" zoomScaleNormal="100" zoomScaleSheetLayoutView="136" workbookViewId="0">
      <selection activeCell="E110" sqref="E110"/>
    </sheetView>
  </sheetViews>
  <sheetFormatPr baseColWidth="10" defaultColWidth="8.83203125" defaultRowHeight="14"/>
  <cols>
    <col min="1" max="1" width="5.83203125" style="82" customWidth="1"/>
    <col min="2" max="2" width="55.6640625" style="74" customWidth="1"/>
    <col min="3" max="3" width="8.33203125" style="69" customWidth="1"/>
    <col min="4" max="4" width="8.33203125" style="119" customWidth="1"/>
    <col min="5" max="5" width="13.6640625" style="564" customWidth="1"/>
    <col min="6" max="6" width="13.6640625" style="89" customWidth="1"/>
    <col min="7" max="7" width="13.6640625" style="74" hidden="1" customWidth="1"/>
    <col min="8" max="8" width="13.6640625" style="89" hidden="1" customWidth="1"/>
    <col min="9" max="11" width="9.5" style="74" customWidth="1"/>
    <col min="12" max="12" width="9.1640625" style="74" customWidth="1"/>
    <col min="13" max="13" width="9.33203125" style="74" customWidth="1"/>
    <col min="14" max="253" width="9.1640625" style="74" customWidth="1"/>
    <col min="254" max="16384" width="8.83203125" style="74"/>
  </cols>
  <sheetData>
    <row r="1" spans="1:11" s="67" customFormat="1">
      <c r="A1" s="26"/>
      <c r="B1" s="3" t="str">
        <f>NASLOVNICA!B13</f>
        <v>Občina Vojnik Keršova ulica 8, 3212 Vojnik</v>
      </c>
      <c r="C1" s="65"/>
      <c r="D1" s="118"/>
      <c r="E1" s="525"/>
      <c r="G1" s="68"/>
    </row>
    <row r="2" spans="1:11" s="67" customFormat="1">
      <c r="A2" s="27"/>
      <c r="B2" s="4" t="str">
        <f>NASLOVNICA!B15</f>
        <v>REKONSTRUKCIJA, ENERGETSKA SANACIJA, ODSTRANITEV IN DOZIDAVA OSNOVNE ŠOLE VOJNIK</v>
      </c>
      <c r="C2" s="65"/>
      <c r="D2" s="118"/>
      <c r="E2" s="525"/>
      <c r="G2" s="68"/>
    </row>
    <row r="3" spans="1:11" s="67" customFormat="1">
      <c r="A3" s="28"/>
      <c r="B3" s="5" t="str">
        <f>NASLOVNICA!B17</f>
        <v>Št. Načrta : REM-756/2025</v>
      </c>
      <c r="C3" s="65"/>
      <c r="D3" s="118"/>
      <c r="E3" s="525"/>
      <c r="G3" s="68"/>
    </row>
    <row r="4" spans="1:11" ht="13" customHeight="1">
      <c r="A4" s="517" t="s">
        <v>13</v>
      </c>
      <c r="B4" s="519" t="s">
        <v>102</v>
      </c>
      <c r="E4" s="526"/>
      <c r="F4" s="71"/>
      <c r="G4" s="70"/>
      <c r="H4" s="71"/>
      <c r="I4" s="72"/>
      <c r="J4" s="73"/>
    </row>
    <row r="5" spans="1:11" ht="27.5" customHeight="1">
      <c r="A5" s="518"/>
      <c r="B5" s="520"/>
      <c r="C5" s="75"/>
      <c r="D5" s="120"/>
      <c r="E5" s="527"/>
      <c r="F5" s="71"/>
      <c r="G5" s="73"/>
      <c r="H5" s="71"/>
      <c r="I5" s="72"/>
      <c r="J5" s="73"/>
    </row>
    <row r="6" spans="1:11" s="81" customFormat="1" ht="42.75" customHeight="1">
      <c r="A6" s="76" t="s">
        <v>4</v>
      </c>
      <c r="B6" s="77" t="s">
        <v>15</v>
      </c>
      <c r="C6" s="6" t="s">
        <v>23</v>
      </c>
      <c r="D6" s="121" t="s">
        <v>3</v>
      </c>
      <c r="E6" s="528" t="s">
        <v>16</v>
      </c>
      <c r="F6" s="7" t="s">
        <v>17</v>
      </c>
      <c r="G6" s="78" t="s">
        <v>16</v>
      </c>
      <c r="H6" s="79" t="s">
        <v>17</v>
      </c>
      <c r="I6" s="80"/>
    </row>
    <row r="7" spans="1:11" ht="13" customHeight="1">
      <c r="B7" s="83"/>
      <c r="E7" s="529"/>
      <c r="F7" s="84"/>
      <c r="G7" s="20"/>
      <c r="H7" s="84"/>
      <c r="I7" s="85"/>
      <c r="J7" s="86"/>
      <c r="K7" s="86"/>
    </row>
    <row r="8" spans="1:11" ht="13" customHeight="1">
      <c r="B8" s="182" t="s">
        <v>48</v>
      </c>
      <c r="E8" s="529"/>
      <c r="F8" s="84"/>
      <c r="G8" s="20"/>
      <c r="H8" s="84"/>
      <c r="I8" s="85"/>
      <c r="J8" s="86"/>
      <c r="K8" s="86"/>
    </row>
    <row r="9" spans="1:11" ht="13" customHeight="1">
      <c r="B9" s="83"/>
      <c r="E9" s="529"/>
      <c r="F9" s="84"/>
      <c r="G9" s="20"/>
      <c r="H9" s="84"/>
      <c r="I9" s="85"/>
      <c r="J9" s="86"/>
      <c r="K9" s="86"/>
    </row>
    <row r="10" spans="1:11" s="15" customFormat="1" ht="356">
      <c r="A10" s="145">
        <v>1.01</v>
      </c>
      <c r="B10" s="150" t="s">
        <v>73</v>
      </c>
      <c r="C10" s="110"/>
      <c r="D10" s="151"/>
      <c r="E10" s="530"/>
      <c r="F10" s="151"/>
      <c r="G10" s="152"/>
    </row>
    <row r="11" spans="1:11" s="15" customFormat="1">
      <c r="A11" s="16"/>
      <c r="B11" s="11"/>
      <c r="C11" s="10" t="s">
        <v>28</v>
      </c>
      <c r="D11" s="10">
        <v>610</v>
      </c>
      <c r="E11" s="624"/>
      <c r="F11" s="112">
        <f>E11*D11</f>
        <v>0</v>
      </c>
      <c r="G11" s="153"/>
    </row>
    <row r="12" spans="1:11" s="15" customFormat="1">
      <c r="A12" s="18"/>
      <c r="C12" s="17"/>
      <c r="D12" s="17"/>
      <c r="E12" s="532"/>
      <c r="F12" s="117"/>
      <c r="G12" s="116"/>
    </row>
    <row r="13" spans="1:11" s="15" customFormat="1">
      <c r="A13" s="18"/>
      <c r="C13" s="17"/>
      <c r="D13" s="17"/>
      <c r="E13" s="532"/>
      <c r="F13" s="116"/>
      <c r="G13" s="116"/>
    </row>
    <row r="14" spans="1:11" s="15" customFormat="1" ht="221.75" customHeight="1">
      <c r="A14" s="8">
        <f>A10+0.01</f>
        <v>1.02</v>
      </c>
      <c r="B14" s="154" t="s">
        <v>29</v>
      </c>
      <c r="C14" s="10"/>
      <c r="D14" s="10"/>
      <c r="E14" s="531"/>
      <c r="F14" s="153"/>
      <c r="G14" s="153"/>
    </row>
    <row r="15" spans="1:11" s="15" customFormat="1">
      <c r="A15" s="16"/>
      <c r="B15" s="11" t="s">
        <v>30</v>
      </c>
      <c r="C15" s="11" t="s">
        <v>22</v>
      </c>
      <c r="D15" s="11" t="s">
        <v>103</v>
      </c>
      <c r="E15" s="625"/>
      <c r="F15" s="112">
        <f>E15*D15</f>
        <v>0</v>
      </c>
      <c r="G15" s="153"/>
    </row>
    <row r="16" spans="1:11" s="15" customFormat="1">
      <c r="A16" s="18"/>
      <c r="E16" s="533"/>
      <c r="F16" s="117"/>
      <c r="G16" s="116"/>
    </row>
    <row r="17" spans="1:7" s="15" customFormat="1">
      <c r="A17" s="18"/>
      <c r="C17" s="17"/>
      <c r="D17" s="17"/>
      <c r="E17" s="532"/>
      <c r="F17" s="116"/>
      <c r="G17" s="116"/>
    </row>
    <row r="18" spans="1:7" s="15" customFormat="1" ht="120">
      <c r="A18" s="145">
        <f>A14+0.01</f>
        <v>1.03</v>
      </c>
      <c r="B18" s="183" t="s">
        <v>74</v>
      </c>
      <c r="C18" s="110"/>
      <c r="D18" s="110"/>
      <c r="E18" s="534"/>
      <c r="F18" s="152"/>
      <c r="G18" s="153"/>
    </row>
    <row r="19" spans="1:7" s="15" customFormat="1" ht="21.75" customHeight="1">
      <c r="A19" s="16"/>
      <c r="B19" s="155" t="s">
        <v>89</v>
      </c>
      <c r="C19" s="10" t="s">
        <v>6</v>
      </c>
      <c r="D19" s="10">
        <v>2</v>
      </c>
      <c r="E19" s="624"/>
      <c r="F19" s="112">
        <f t="shared" ref="F19:F20" si="0">E19*D19</f>
        <v>0</v>
      </c>
      <c r="G19" s="153"/>
    </row>
    <row r="20" spans="1:7" s="15" customFormat="1" ht="21.75" customHeight="1">
      <c r="A20" s="16"/>
      <c r="B20" s="155" t="s">
        <v>90</v>
      </c>
      <c r="C20" s="10" t="s">
        <v>6</v>
      </c>
      <c r="D20" s="10">
        <v>2</v>
      </c>
      <c r="E20" s="624"/>
      <c r="F20" s="112">
        <f t="shared" si="0"/>
        <v>0</v>
      </c>
      <c r="G20" s="153"/>
    </row>
    <row r="21" spans="1:7" s="15" customFormat="1" ht="21.75" customHeight="1">
      <c r="A21" s="16"/>
      <c r="B21" s="155" t="s">
        <v>75</v>
      </c>
      <c r="C21" s="10" t="s">
        <v>6</v>
      </c>
      <c r="D21" s="15" t="s">
        <v>104</v>
      </c>
      <c r="E21" s="624"/>
      <c r="F21" s="112">
        <f>E21*D22</f>
        <v>0</v>
      </c>
      <c r="G21" s="153"/>
    </row>
    <row r="22" spans="1:7" s="15" customFormat="1">
      <c r="A22" s="18"/>
      <c r="C22" s="17"/>
      <c r="D22" s="10"/>
      <c r="E22" s="532"/>
      <c r="F22" s="117"/>
      <c r="G22" s="116"/>
    </row>
    <row r="23" spans="1:7" s="15" customFormat="1">
      <c r="A23" s="18"/>
      <c r="C23" s="17"/>
      <c r="D23" s="17"/>
      <c r="E23" s="532"/>
      <c r="F23" s="117"/>
      <c r="G23" s="116"/>
    </row>
    <row r="24" spans="1:7" s="23" customFormat="1" ht="204">
      <c r="A24" s="156">
        <f>A18+0.01</f>
        <v>1.04</v>
      </c>
      <c r="B24" s="157" t="s">
        <v>76</v>
      </c>
      <c r="C24" s="158"/>
      <c r="D24" s="158"/>
      <c r="E24" s="535"/>
      <c r="F24" s="159"/>
    </row>
    <row r="25" spans="1:7" s="23" customFormat="1" ht="17">
      <c r="A25" s="184"/>
      <c r="B25" s="158" t="s">
        <v>105</v>
      </c>
      <c r="C25" s="158" t="s">
        <v>6</v>
      </c>
      <c r="D25" s="158">
        <v>1</v>
      </c>
      <c r="E25" s="626"/>
      <c r="F25" s="159">
        <f t="shared" ref="F25" si="1">D25*E25</f>
        <v>0</v>
      </c>
    </row>
    <row r="26" spans="1:7" s="23" customFormat="1" ht="17">
      <c r="A26" s="184"/>
      <c r="B26" s="158" t="s">
        <v>95</v>
      </c>
      <c r="C26" s="158" t="s">
        <v>6</v>
      </c>
      <c r="D26" s="158">
        <v>1</v>
      </c>
      <c r="E26" s="626"/>
      <c r="F26" s="159">
        <f t="shared" ref="F26:F29" si="2">D26*E26</f>
        <v>0</v>
      </c>
    </row>
    <row r="27" spans="1:7" s="23" customFormat="1" ht="17">
      <c r="A27" s="184"/>
      <c r="B27" s="158" t="s">
        <v>106</v>
      </c>
      <c r="C27" s="158" t="s">
        <v>6</v>
      </c>
      <c r="D27" s="158">
        <v>1</v>
      </c>
      <c r="E27" s="626"/>
      <c r="F27" s="159">
        <f t="shared" si="2"/>
        <v>0</v>
      </c>
    </row>
    <row r="28" spans="1:7" s="23" customFormat="1" ht="17">
      <c r="A28" s="184"/>
      <c r="B28" s="158" t="s">
        <v>68</v>
      </c>
      <c r="C28" s="158" t="s">
        <v>6</v>
      </c>
      <c r="D28" s="158">
        <v>1</v>
      </c>
      <c r="E28" s="626"/>
      <c r="F28" s="159">
        <f t="shared" si="2"/>
        <v>0</v>
      </c>
    </row>
    <row r="29" spans="1:7" s="23" customFormat="1" ht="17">
      <c r="A29" s="184"/>
      <c r="B29" s="158" t="s">
        <v>107</v>
      </c>
      <c r="C29" s="158" t="s">
        <v>6</v>
      </c>
      <c r="D29" s="158">
        <v>1</v>
      </c>
      <c r="E29" s="626"/>
      <c r="F29" s="159">
        <f t="shared" si="2"/>
        <v>0</v>
      </c>
    </row>
    <row r="30" spans="1:7" s="23" customFormat="1" ht="16">
      <c r="A30" s="185"/>
      <c r="B30" s="137"/>
      <c r="C30" s="137"/>
      <c r="D30" s="137"/>
      <c r="E30" s="536"/>
      <c r="F30" s="62"/>
    </row>
    <row r="31" spans="1:7" s="23" customFormat="1" ht="16">
      <c r="A31" s="185"/>
      <c r="B31" s="137"/>
      <c r="C31" s="137"/>
      <c r="D31" s="137"/>
      <c r="E31" s="536"/>
      <c r="F31" s="62"/>
    </row>
    <row r="32" spans="1:7" s="23" customFormat="1" ht="102">
      <c r="A32" s="156">
        <f>A24+0.01</f>
        <v>1.05</v>
      </c>
      <c r="B32" s="157" t="s">
        <v>77</v>
      </c>
      <c r="C32" s="158"/>
      <c r="D32" s="158"/>
      <c r="E32" s="535"/>
      <c r="F32" s="159"/>
    </row>
    <row r="33" spans="1:7" s="23" customFormat="1" ht="17">
      <c r="A33" s="184"/>
      <c r="B33" s="158"/>
      <c r="C33" s="158" t="s">
        <v>6</v>
      </c>
      <c r="D33" s="158">
        <v>70</v>
      </c>
      <c r="E33" s="626"/>
      <c r="F33" s="159">
        <f t="shared" ref="F33" si="3">D33*E33</f>
        <v>0</v>
      </c>
    </row>
    <row r="34" spans="1:7" s="23" customFormat="1" ht="16">
      <c r="A34" s="185"/>
      <c r="B34" s="137"/>
      <c r="C34" s="137"/>
      <c r="D34" s="137"/>
      <c r="E34" s="536"/>
      <c r="F34" s="62"/>
    </row>
    <row r="35" spans="1:7" s="23" customFormat="1" ht="16">
      <c r="A35" s="185"/>
      <c r="B35" s="137"/>
      <c r="C35" s="137"/>
      <c r="D35" s="137"/>
      <c r="E35" s="536"/>
      <c r="F35" s="62"/>
    </row>
    <row r="36" spans="1:7" s="23" customFormat="1" ht="102">
      <c r="A36" s="156">
        <f>A32+0.01</f>
        <v>1.06</v>
      </c>
      <c r="B36" s="157" t="s">
        <v>92</v>
      </c>
      <c r="C36" s="158"/>
      <c r="D36" s="158"/>
      <c r="E36" s="535"/>
      <c r="F36" s="159"/>
    </row>
    <row r="37" spans="1:7" s="23" customFormat="1" ht="17">
      <c r="A37" s="184"/>
      <c r="B37" s="158"/>
      <c r="C37" s="158" t="s">
        <v>6</v>
      </c>
      <c r="D37" s="158">
        <v>5</v>
      </c>
      <c r="E37" s="626"/>
      <c r="F37" s="159">
        <f t="shared" ref="F37" si="4">D37*E37</f>
        <v>0</v>
      </c>
    </row>
    <row r="38" spans="1:7" s="23" customFormat="1" ht="16">
      <c r="A38" s="185"/>
      <c r="B38" s="137"/>
      <c r="C38" s="137"/>
      <c r="D38" s="137"/>
      <c r="E38" s="536"/>
      <c r="F38" s="62"/>
    </row>
    <row r="39" spans="1:7" s="23" customFormat="1" ht="16">
      <c r="A39" s="185"/>
      <c r="B39" s="137"/>
      <c r="C39" s="137"/>
      <c r="D39" s="137"/>
      <c r="E39" s="536"/>
      <c r="F39" s="62"/>
    </row>
    <row r="40" spans="1:7" s="15" customFormat="1" ht="15">
      <c r="A40" s="8">
        <f>A36+0.01</f>
        <v>1.07</v>
      </c>
      <c r="B40" s="160" t="s">
        <v>31</v>
      </c>
      <c r="C40" s="10"/>
      <c r="D40" s="10"/>
      <c r="E40" s="531"/>
      <c r="F40" s="153"/>
      <c r="G40" s="153"/>
    </row>
    <row r="41" spans="1:7" s="15" customFormat="1" ht="15">
      <c r="A41" s="8"/>
      <c r="B41" s="160" t="s">
        <v>78</v>
      </c>
      <c r="C41" s="10" t="s">
        <v>22</v>
      </c>
      <c r="D41" s="10">
        <v>540</v>
      </c>
      <c r="E41" s="624"/>
      <c r="F41" s="112">
        <f t="shared" ref="F41:F42" si="5">E41*D41</f>
        <v>0</v>
      </c>
      <c r="G41" s="153"/>
    </row>
    <row r="42" spans="1:7" s="15" customFormat="1" ht="15">
      <c r="A42" s="8"/>
      <c r="B42" s="160" t="s">
        <v>79</v>
      </c>
      <c r="C42" s="10" t="s">
        <v>22</v>
      </c>
      <c r="D42" s="10">
        <v>680</v>
      </c>
      <c r="E42" s="624"/>
      <c r="F42" s="112">
        <f t="shared" si="5"/>
        <v>0</v>
      </c>
      <c r="G42" s="153"/>
    </row>
    <row r="43" spans="1:7" s="15" customFormat="1" ht="19.5" customHeight="1">
      <c r="A43" s="16"/>
      <c r="B43" s="161" t="s">
        <v>80</v>
      </c>
      <c r="C43" s="10" t="s">
        <v>5</v>
      </c>
      <c r="D43" s="10">
        <v>140</v>
      </c>
      <c r="E43" s="624"/>
      <c r="F43" s="112">
        <f>E43*D43</f>
        <v>0</v>
      </c>
      <c r="G43" s="153"/>
    </row>
    <row r="44" spans="1:7" s="15" customFormat="1" ht="19.5" customHeight="1">
      <c r="A44" s="16"/>
      <c r="B44" s="161" t="s">
        <v>81</v>
      </c>
      <c r="C44" s="10" t="s">
        <v>5</v>
      </c>
      <c r="D44" s="10">
        <v>36</v>
      </c>
      <c r="E44" s="624"/>
      <c r="F44" s="112">
        <f>E44*D44</f>
        <v>0</v>
      </c>
      <c r="G44" s="153"/>
    </row>
    <row r="45" spans="1:7" s="15" customFormat="1" ht="19.5" customHeight="1">
      <c r="A45" s="16"/>
      <c r="B45" s="161" t="s">
        <v>32</v>
      </c>
      <c r="C45" s="10" t="s">
        <v>28</v>
      </c>
      <c r="D45" s="10">
        <v>580</v>
      </c>
      <c r="E45" s="624"/>
      <c r="F45" s="112">
        <f t="shared" ref="F45:F47" si="6">E45*D45</f>
        <v>0</v>
      </c>
      <c r="G45" s="153"/>
    </row>
    <row r="46" spans="1:7" s="15" customFormat="1" ht="19.5" customHeight="1">
      <c r="A46" s="16"/>
      <c r="B46" s="161" t="s">
        <v>82</v>
      </c>
      <c r="C46" s="10" t="s">
        <v>5</v>
      </c>
      <c r="D46" s="10">
        <v>12</v>
      </c>
      <c r="E46" s="624"/>
      <c r="F46" s="112">
        <f t="shared" si="6"/>
        <v>0</v>
      </c>
      <c r="G46" s="153"/>
    </row>
    <row r="47" spans="1:7" s="15" customFormat="1" ht="19.5" customHeight="1">
      <c r="A47" s="16"/>
      <c r="B47" s="161" t="s">
        <v>83</v>
      </c>
      <c r="C47" s="10" t="s">
        <v>5</v>
      </c>
      <c r="D47" s="10">
        <v>70</v>
      </c>
      <c r="E47" s="624"/>
      <c r="F47" s="112">
        <f t="shared" si="6"/>
        <v>0</v>
      </c>
      <c r="G47" s="153"/>
    </row>
    <row r="48" spans="1:7" s="15" customFormat="1" ht="19.5" customHeight="1">
      <c r="A48" s="162"/>
      <c r="B48" s="163"/>
      <c r="C48" s="164"/>
      <c r="D48" s="164"/>
      <c r="E48" s="537"/>
      <c r="F48" s="165"/>
      <c r="G48" s="153"/>
    </row>
    <row r="49" spans="1:8" s="2" customFormat="1" ht="15" customHeight="1">
      <c r="A49" s="149"/>
      <c r="B49" s="138"/>
      <c r="C49" s="171"/>
      <c r="E49" s="538"/>
    </row>
    <row r="50" spans="1:8" s="2" customFormat="1" ht="75">
      <c r="A50" s="172">
        <f>A40+0.01</f>
        <v>1.08</v>
      </c>
      <c r="B50" s="186" t="s">
        <v>84</v>
      </c>
      <c r="C50" s="170" t="s">
        <v>49</v>
      </c>
      <c r="D50" s="170"/>
      <c r="E50" s="539"/>
      <c r="F50" s="173"/>
    </row>
    <row r="51" spans="1:8" s="15" customFormat="1" ht="15" customHeight="1">
      <c r="A51" s="8"/>
      <c r="B51" s="9" t="s">
        <v>85</v>
      </c>
      <c r="C51" s="9" t="s">
        <v>6</v>
      </c>
      <c r="D51" s="10">
        <v>16</v>
      </c>
      <c r="E51" s="627"/>
      <c r="F51" s="14">
        <f t="shared" ref="F51" si="7">E51*D51</f>
        <v>0</v>
      </c>
      <c r="G51" s="24"/>
      <c r="H51" s="24"/>
    </row>
    <row r="52" spans="1:8" s="15" customFormat="1" ht="15" customHeight="1">
      <c r="A52" s="114"/>
      <c r="B52" s="21"/>
      <c r="C52" s="17"/>
      <c r="D52" s="113"/>
      <c r="E52" s="540"/>
      <c r="F52" s="22"/>
      <c r="G52" s="24"/>
      <c r="H52" s="24"/>
    </row>
    <row r="53" spans="1:8" s="2" customFormat="1">
      <c r="A53" s="141"/>
      <c r="B53" s="138"/>
      <c r="C53" s="138"/>
      <c r="E53" s="538"/>
    </row>
    <row r="54" spans="1:8" s="2" customFormat="1" ht="321.75" customHeight="1">
      <c r="A54" s="8">
        <f>A50+0.01</f>
        <v>1.0900000000000001</v>
      </c>
      <c r="B54" s="13" t="s">
        <v>86</v>
      </c>
      <c r="C54" s="13" t="s">
        <v>49</v>
      </c>
      <c r="D54" s="170"/>
      <c r="E54" s="539"/>
      <c r="F54" s="173"/>
    </row>
    <row r="55" spans="1:8" s="15" customFormat="1" ht="15" customHeight="1">
      <c r="A55" s="8"/>
      <c r="B55" s="9" t="s">
        <v>87</v>
      </c>
      <c r="C55" s="9" t="s">
        <v>6</v>
      </c>
      <c r="D55" s="143">
        <v>4</v>
      </c>
      <c r="E55" s="627"/>
      <c r="F55" s="14">
        <f t="shared" ref="F55" si="8">E55*D55</f>
        <v>0</v>
      </c>
      <c r="G55" s="24"/>
    </row>
    <row r="56" spans="1:8" s="15" customFormat="1" ht="15" customHeight="1">
      <c r="A56" s="114"/>
      <c r="B56" s="21"/>
      <c r="C56" s="144"/>
      <c r="D56" s="113"/>
      <c r="E56" s="540"/>
      <c r="F56" s="24"/>
      <c r="G56" s="24"/>
    </row>
    <row r="57" spans="1:8" s="2" customFormat="1" ht="15" customHeight="1">
      <c r="A57" s="149"/>
      <c r="B57" s="138"/>
      <c r="C57" s="171"/>
      <c r="E57" s="538"/>
    </row>
    <row r="58" spans="1:8" s="2" customFormat="1" ht="285">
      <c r="A58" s="8">
        <f>A54+0.01</f>
        <v>1.1000000000000001</v>
      </c>
      <c r="B58" s="13" t="s">
        <v>88</v>
      </c>
      <c r="C58" s="13" t="s">
        <v>49</v>
      </c>
      <c r="D58" s="170"/>
      <c r="E58" s="539"/>
      <c r="F58" s="173"/>
    </row>
    <row r="59" spans="1:8" s="15" customFormat="1" ht="15" customHeight="1">
      <c r="A59" s="8"/>
      <c r="B59" s="9"/>
      <c r="C59" s="9" t="s">
        <v>6</v>
      </c>
      <c r="D59" s="143">
        <v>3</v>
      </c>
      <c r="E59" s="627"/>
      <c r="F59" s="14">
        <f t="shared" ref="F59" si="9">E59*D59</f>
        <v>0</v>
      </c>
      <c r="G59" s="24"/>
    </row>
    <row r="60" spans="1:8" s="15" customFormat="1" ht="15" customHeight="1">
      <c r="A60" s="114"/>
      <c r="B60" s="21"/>
      <c r="C60" s="144"/>
      <c r="D60" s="113"/>
      <c r="E60" s="540"/>
      <c r="F60" s="24"/>
      <c r="G60" s="24"/>
    </row>
    <row r="61" spans="1:8" s="2" customFormat="1" ht="15" customHeight="1">
      <c r="A61" s="149"/>
      <c r="B61" s="138"/>
      <c r="C61" s="171"/>
      <c r="E61" s="538"/>
    </row>
    <row r="62" spans="1:8" s="2" customFormat="1" ht="120">
      <c r="A62" s="8">
        <f>A58+0.01</f>
        <v>1.1100000000000001</v>
      </c>
      <c r="B62" s="13" t="s">
        <v>291</v>
      </c>
      <c r="C62" s="13" t="s">
        <v>49</v>
      </c>
      <c r="D62" s="170"/>
      <c r="E62" s="539"/>
      <c r="F62" s="173"/>
    </row>
    <row r="63" spans="1:8" s="15" customFormat="1" ht="15" customHeight="1">
      <c r="A63" s="8"/>
      <c r="B63" s="9"/>
      <c r="C63" s="9" t="s">
        <v>6</v>
      </c>
      <c r="D63" s="143">
        <v>1</v>
      </c>
      <c r="E63" s="627"/>
      <c r="F63" s="14">
        <f t="shared" ref="F63" si="10">E63*D63</f>
        <v>0</v>
      </c>
      <c r="G63" s="24"/>
    </row>
    <row r="64" spans="1:8" s="15" customFormat="1" ht="15" customHeight="1">
      <c r="A64" s="114"/>
      <c r="B64" s="21"/>
      <c r="C64" s="144"/>
      <c r="D64" s="113"/>
      <c r="E64" s="540"/>
      <c r="F64" s="24"/>
      <c r="G64" s="24"/>
    </row>
    <row r="65" spans="1:8" s="2" customFormat="1" ht="15" customHeight="1">
      <c r="A65" s="149"/>
      <c r="B65" s="138"/>
      <c r="C65" s="171"/>
      <c r="E65" s="538"/>
    </row>
    <row r="66" spans="1:8" s="15" customFormat="1" ht="15" customHeight="1">
      <c r="A66" s="8">
        <f>A62+0.01</f>
        <v>1.1200000000000001</v>
      </c>
      <c r="B66" s="9" t="s">
        <v>33</v>
      </c>
      <c r="C66" s="10"/>
      <c r="D66" s="10"/>
      <c r="E66" s="541"/>
      <c r="F66" s="14"/>
      <c r="G66" s="24"/>
      <c r="H66" s="24"/>
    </row>
    <row r="67" spans="1:8" s="15" customFormat="1" ht="15" customHeight="1">
      <c r="A67" s="8"/>
      <c r="B67" s="9" t="s">
        <v>25</v>
      </c>
      <c r="C67" s="10" t="s">
        <v>6</v>
      </c>
      <c r="D67" s="10">
        <v>10</v>
      </c>
      <c r="E67" s="628"/>
      <c r="F67" s="14">
        <f t="shared" ref="F67" si="11">E67*D67</f>
        <v>0</v>
      </c>
      <c r="G67" s="24"/>
      <c r="H67" s="24"/>
    </row>
    <row r="68" spans="1:8" s="15" customFormat="1" ht="15" customHeight="1">
      <c r="A68" s="114"/>
      <c r="B68" s="21"/>
      <c r="C68" s="17"/>
      <c r="D68" s="17"/>
      <c r="E68" s="542"/>
      <c r="F68" s="22"/>
      <c r="G68" s="24"/>
      <c r="H68" s="24"/>
    </row>
    <row r="69" spans="1:8" s="15" customFormat="1" ht="15" customHeight="1">
      <c r="A69" s="114"/>
      <c r="B69" s="21"/>
      <c r="C69" s="17"/>
      <c r="D69" s="17"/>
      <c r="E69" s="542"/>
      <c r="F69" s="22"/>
      <c r="G69" s="24"/>
      <c r="H69" s="24"/>
    </row>
    <row r="70" spans="1:8" s="15" customFormat="1" ht="15" customHeight="1">
      <c r="A70" s="8">
        <f>A66+0.01</f>
        <v>1.1300000000000001</v>
      </c>
      <c r="B70" s="9" t="s">
        <v>34</v>
      </c>
      <c r="C70" s="10"/>
      <c r="D70" s="10"/>
      <c r="E70" s="541"/>
      <c r="F70" s="14"/>
      <c r="G70" s="24"/>
      <c r="H70" s="24"/>
    </row>
    <row r="71" spans="1:8" s="15" customFormat="1" ht="15" customHeight="1">
      <c r="A71" s="8"/>
      <c r="B71" s="9" t="s">
        <v>25</v>
      </c>
      <c r="C71" s="10" t="s">
        <v>6</v>
      </c>
      <c r="D71" s="10">
        <v>5</v>
      </c>
      <c r="E71" s="628"/>
      <c r="F71" s="14">
        <f t="shared" ref="F71" si="12">E71*D71</f>
        <v>0</v>
      </c>
      <c r="G71" s="24"/>
      <c r="H71" s="24"/>
    </row>
    <row r="72" spans="1:8" s="15" customFormat="1" ht="15" customHeight="1">
      <c r="A72" s="114"/>
      <c r="B72" s="21"/>
      <c r="C72" s="17"/>
      <c r="D72" s="17"/>
      <c r="E72" s="542"/>
      <c r="F72" s="22"/>
      <c r="G72" s="24"/>
      <c r="H72" s="24"/>
    </row>
    <row r="73" spans="1:8" s="15" customFormat="1" ht="15" customHeight="1">
      <c r="A73" s="114"/>
      <c r="B73" s="21"/>
      <c r="C73" s="17"/>
      <c r="D73" s="17"/>
      <c r="E73" s="542"/>
      <c r="F73" s="22"/>
      <c r="G73" s="24"/>
      <c r="H73" s="24"/>
    </row>
    <row r="74" spans="1:8" s="15" customFormat="1" ht="45">
      <c r="A74" s="125">
        <f>A70+0.01</f>
        <v>1.1400000000000001</v>
      </c>
      <c r="B74" s="126" t="s">
        <v>35</v>
      </c>
      <c r="C74" s="166"/>
      <c r="D74" s="166"/>
      <c r="E74" s="543"/>
      <c r="F74" s="128"/>
      <c r="G74" s="167"/>
      <c r="H74" s="116"/>
    </row>
    <row r="75" spans="1:8" s="15" customFormat="1">
      <c r="A75" s="125"/>
      <c r="B75" s="129" t="s">
        <v>36</v>
      </c>
      <c r="C75" s="166" t="s">
        <v>22</v>
      </c>
      <c r="D75" s="166">
        <v>78</v>
      </c>
      <c r="E75" s="629"/>
      <c r="F75" s="128">
        <f t="shared" ref="F75:F77" si="13">E75*D75</f>
        <v>0</v>
      </c>
      <c r="G75" s="19"/>
      <c r="H75" s="116"/>
    </row>
    <row r="76" spans="1:8" s="15" customFormat="1">
      <c r="A76" s="125"/>
      <c r="B76" s="129" t="s">
        <v>37</v>
      </c>
      <c r="C76" s="166" t="s">
        <v>22</v>
      </c>
      <c r="D76" s="166">
        <v>78</v>
      </c>
      <c r="E76" s="629"/>
      <c r="F76" s="128">
        <f t="shared" si="13"/>
        <v>0</v>
      </c>
      <c r="G76" s="19"/>
      <c r="H76" s="116"/>
    </row>
    <row r="77" spans="1:8" s="15" customFormat="1">
      <c r="A77" s="125"/>
      <c r="B77" s="129" t="s">
        <v>108</v>
      </c>
      <c r="C77" s="166" t="s">
        <v>5</v>
      </c>
      <c r="D77" s="166">
        <v>58</v>
      </c>
      <c r="E77" s="629"/>
      <c r="F77" s="128">
        <f t="shared" si="13"/>
        <v>0</v>
      </c>
      <c r="G77" s="19"/>
      <c r="H77" s="116"/>
    </row>
    <row r="78" spans="1:8" s="15" customFormat="1">
      <c r="A78" s="130"/>
      <c r="B78" s="67"/>
      <c r="C78" s="66"/>
      <c r="D78" s="66"/>
      <c r="E78" s="545"/>
      <c r="F78" s="131"/>
      <c r="G78" s="19"/>
      <c r="H78" s="116"/>
    </row>
    <row r="79" spans="1:8" s="15" customFormat="1">
      <c r="A79" s="130"/>
      <c r="B79" s="67"/>
      <c r="C79" s="66"/>
      <c r="D79" s="66"/>
      <c r="E79" s="545"/>
      <c r="F79" s="131"/>
      <c r="G79" s="19"/>
      <c r="H79" s="116"/>
    </row>
    <row r="80" spans="1:8" s="15" customFormat="1" ht="51.75" customHeight="1">
      <c r="A80" s="30">
        <f>A74+0.01</f>
        <v>1.1500000000000001</v>
      </c>
      <c r="B80" s="132" t="s">
        <v>38</v>
      </c>
      <c r="C80" s="10"/>
      <c r="D80" s="10"/>
      <c r="E80" s="546"/>
      <c r="F80" s="112"/>
    </row>
    <row r="81" spans="1:8" s="15" customFormat="1">
      <c r="A81" s="125"/>
      <c r="B81" s="129" t="s">
        <v>36</v>
      </c>
      <c r="C81" s="166" t="s">
        <v>22</v>
      </c>
      <c r="D81" s="166">
        <v>78</v>
      </c>
      <c r="E81" s="629"/>
      <c r="F81" s="128">
        <f t="shared" ref="F81:F83" si="14">E81*D81</f>
        <v>0</v>
      </c>
      <c r="G81" s="19"/>
      <c r="H81" s="116"/>
    </row>
    <row r="82" spans="1:8" s="15" customFormat="1">
      <c r="A82" s="125"/>
      <c r="B82" s="129" t="s">
        <v>37</v>
      </c>
      <c r="C82" s="166" t="s">
        <v>22</v>
      </c>
      <c r="D82" s="166">
        <v>78</v>
      </c>
      <c r="E82" s="629"/>
      <c r="F82" s="128">
        <f t="shared" si="14"/>
        <v>0</v>
      </c>
      <c r="G82" s="19"/>
      <c r="H82" s="116"/>
    </row>
    <row r="83" spans="1:8" s="15" customFormat="1">
      <c r="A83" s="125"/>
      <c r="B83" s="129" t="s">
        <v>108</v>
      </c>
      <c r="C83" s="166" t="s">
        <v>5</v>
      </c>
      <c r="D83" s="166">
        <v>58</v>
      </c>
      <c r="E83" s="629"/>
      <c r="F83" s="128">
        <f t="shared" si="14"/>
        <v>0</v>
      </c>
      <c r="G83" s="19"/>
      <c r="H83" s="116"/>
    </row>
    <row r="84" spans="1:8" s="15" customFormat="1">
      <c r="C84" s="17"/>
      <c r="D84" s="17"/>
      <c r="E84" s="547"/>
      <c r="F84" s="117"/>
      <c r="G84" s="1"/>
    </row>
    <row r="85" spans="1:8" s="15" customFormat="1">
      <c r="C85" s="17"/>
      <c r="D85" s="17"/>
      <c r="E85" s="547"/>
      <c r="F85" s="117"/>
      <c r="G85" s="1"/>
    </row>
    <row r="86" spans="1:8" s="15" customFormat="1" ht="39.75" customHeight="1">
      <c r="A86" s="168">
        <f>A80+0.01</f>
        <v>1.1600000000000001</v>
      </c>
      <c r="B86" s="132" t="s">
        <v>39</v>
      </c>
      <c r="C86" s="10"/>
      <c r="D86" s="10"/>
      <c r="E86" s="531"/>
      <c r="F86" s="153"/>
    </row>
    <row r="87" spans="1:8" s="15" customFormat="1">
      <c r="A87" s="168"/>
      <c r="B87" s="11"/>
      <c r="C87" s="10" t="s">
        <v>27</v>
      </c>
      <c r="D87" s="10">
        <v>8</v>
      </c>
      <c r="E87" s="624"/>
      <c r="F87" s="112">
        <f>E87*D87</f>
        <v>0</v>
      </c>
    </row>
    <row r="88" spans="1:8" s="15" customFormat="1">
      <c r="A88" s="1"/>
      <c r="C88" s="17"/>
      <c r="D88" s="17"/>
      <c r="E88" s="532"/>
      <c r="F88" s="117"/>
    </row>
    <row r="89" spans="1:8" s="15" customFormat="1">
      <c r="A89" s="1"/>
      <c r="C89" s="17"/>
      <c r="D89" s="17"/>
      <c r="E89" s="532"/>
      <c r="F89" s="116"/>
    </row>
    <row r="90" spans="1:8" s="15" customFormat="1" ht="63.75" customHeight="1">
      <c r="A90" s="168">
        <f>A86+0.01</f>
        <v>1.1700000000000002</v>
      </c>
      <c r="B90" s="132" t="s">
        <v>40</v>
      </c>
      <c r="C90" s="10"/>
      <c r="D90" s="10"/>
      <c r="E90" s="531"/>
      <c r="F90" s="153"/>
    </row>
    <row r="91" spans="1:8" s="15" customFormat="1">
      <c r="A91" s="168"/>
      <c r="B91" s="11" t="s">
        <v>41</v>
      </c>
      <c r="C91" s="10" t="s">
        <v>5</v>
      </c>
      <c r="D91" s="10">
        <v>38</v>
      </c>
      <c r="E91" s="624"/>
      <c r="F91" s="112">
        <f t="shared" ref="F91:F92" si="15">E91*D91</f>
        <v>0</v>
      </c>
    </row>
    <row r="92" spans="1:8" s="15" customFormat="1">
      <c r="A92" s="168"/>
      <c r="B92" s="11" t="s">
        <v>42</v>
      </c>
      <c r="C92" s="10" t="s">
        <v>5</v>
      </c>
      <c r="D92" s="10">
        <v>38</v>
      </c>
      <c r="E92" s="624"/>
      <c r="F92" s="112">
        <f t="shared" si="15"/>
        <v>0</v>
      </c>
    </row>
    <row r="93" spans="1:8" s="15" customFormat="1">
      <c r="A93" s="1"/>
      <c r="C93" s="17"/>
      <c r="D93" s="17"/>
      <c r="E93" s="532"/>
      <c r="F93" s="117"/>
    </row>
    <row r="94" spans="1:8" s="15" customFormat="1" ht="15" customHeight="1">
      <c r="A94" s="18"/>
      <c r="B94" s="169" t="s">
        <v>21</v>
      </c>
      <c r="C94" s="169"/>
      <c r="D94" s="17"/>
      <c r="E94" s="548"/>
      <c r="F94" s="19"/>
    </row>
    <row r="95" spans="1:8" s="15" customFormat="1" ht="15" customHeight="1">
      <c r="A95" s="114"/>
      <c r="B95" s="21"/>
      <c r="C95" s="21"/>
      <c r="D95" s="17"/>
      <c r="E95" s="542"/>
      <c r="F95" s="22"/>
    </row>
    <row r="96" spans="1:8" s="15" customFormat="1" ht="30" customHeight="1">
      <c r="A96" s="30">
        <f>A90+0.01</f>
        <v>1.1800000000000002</v>
      </c>
      <c r="B96" s="132" t="s">
        <v>43</v>
      </c>
      <c r="C96" s="10"/>
      <c r="D96" s="10"/>
      <c r="E96" s="549"/>
      <c r="F96" s="134"/>
    </row>
    <row r="97" spans="1:8" s="15" customFormat="1">
      <c r="A97" s="30"/>
      <c r="B97" s="11" t="s">
        <v>44</v>
      </c>
      <c r="C97" s="10" t="s">
        <v>6</v>
      </c>
      <c r="D97" s="10">
        <v>2</v>
      </c>
      <c r="E97" s="630"/>
      <c r="F97" s="134">
        <f>D97*E97</f>
        <v>0</v>
      </c>
    </row>
    <row r="98" spans="1:8" s="15" customFormat="1">
      <c r="A98" s="31"/>
      <c r="C98" s="17"/>
      <c r="D98" s="17"/>
      <c r="E98" s="550"/>
      <c r="F98" s="136"/>
    </row>
    <row r="99" spans="1:8" s="15" customFormat="1">
      <c r="A99" s="31"/>
      <c r="C99" s="17"/>
      <c r="D99" s="17"/>
      <c r="E99" s="550"/>
      <c r="F99" s="136"/>
    </row>
    <row r="100" spans="1:8" s="2" customFormat="1">
      <c r="A100" s="146">
        <f>A96+0.01</f>
        <v>1.1900000000000002</v>
      </c>
      <c r="B100" s="176" t="s">
        <v>54</v>
      </c>
      <c r="C100" s="139"/>
      <c r="D100" s="139"/>
      <c r="E100" s="551"/>
      <c r="F100" s="139"/>
    </row>
    <row r="101" spans="1:8" s="2" customFormat="1" ht="30">
      <c r="A101" s="147"/>
      <c r="B101" s="177" t="s">
        <v>55</v>
      </c>
      <c r="C101" s="140"/>
      <c r="D101" s="140"/>
      <c r="E101" s="552"/>
      <c r="F101" s="140"/>
    </row>
    <row r="102" spans="1:8" s="2" customFormat="1" ht="45">
      <c r="A102" s="147"/>
      <c r="B102" s="177" t="s">
        <v>56</v>
      </c>
      <c r="C102" s="140"/>
      <c r="D102" s="140"/>
      <c r="E102" s="552"/>
      <c r="F102" s="140"/>
    </row>
    <row r="103" spans="1:8" s="2" customFormat="1" ht="30">
      <c r="A103" s="147"/>
      <c r="B103" s="177" t="s">
        <v>57</v>
      </c>
      <c r="C103" s="140"/>
      <c r="D103" s="140"/>
      <c r="E103" s="552"/>
      <c r="F103" s="140"/>
    </row>
    <row r="104" spans="1:8" s="2" customFormat="1" ht="30">
      <c r="A104" s="147"/>
      <c r="B104" s="177" t="s">
        <v>58</v>
      </c>
      <c r="C104" s="140"/>
      <c r="D104" s="140"/>
      <c r="E104" s="552"/>
      <c r="F104" s="140"/>
    </row>
    <row r="105" spans="1:8" s="2" customFormat="1" ht="30">
      <c r="A105" s="147"/>
      <c r="B105" s="177" t="s">
        <v>59</v>
      </c>
      <c r="C105" s="140"/>
      <c r="D105" s="140"/>
      <c r="E105" s="552"/>
      <c r="F105" s="140"/>
    </row>
    <row r="106" spans="1:8" s="2" customFormat="1" ht="30">
      <c r="A106" s="147"/>
      <c r="B106" s="177" t="s">
        <v>60</v>
      </c>
      <c r="C106" s="140"/>
      <c r="D106" s="140"/>
      <c r="E106" s="552"/>
      <c r="F106" s="140"/>
    </row>
    <row r="107" spans="1:8" s="2" customFormat="1" ht="15">
      <c r="A107" s="147"/>
      <c r="B107" s="178" t="s">
        <v>94</v>
      </c>
      <c r="C107" s="140"/>
      <c r="D107" s="140"/>
      <c r="E107" s="552"/>
      <c r="F107" s="140"/>
    </row>
    <row r="108" spans="1:8" s="2" customFormat="1" ht="45">
      <c r="A108" s="147"/>
      <c r="B108" s="179" t="s">
        <v>61</v>
      </c>
      <c r="C108" s="180" t="s">
        <v>62</v>
      </c>
      <c r="D108" s="179"/>
      <c r="E108" s="553"/>
      <c r="F108" s="140"/>
      <c r="H108" s="174"/>
    </row>
    <row r="109" spans="1:8" s="2" customFormat="1" ht="45">
      <c r="A109" s="148"/>
      <c r="B109" s="181" t="s">
        <v>93</v>
      </c>
      <c r="C109" s="181">
        <v>2</v>
      </c>
      <c r="D109" s="181"/>
      <c r="E109" s="554"/>
      <c r="F109" s="29"/>
    </row>
    <row r="110" spans="1:8" s="15" customFormat="1" ht="15">
      <c r="A110" s="115"/>
      <c r="B110" s="175"/>
      <c r="C110" s="175" t="s">
        <v>6</v>
      </c>
      <c r="D110" s="111">
        <v>1</v>
      </c>
      <c r="E110" s="631"/>
      <c r="F110" s="14">
        <f>E110*D110</f>
        <v>0</v>
      </c>
    </row>
    <row r="111" spans="1:8" s="15" customFormat="1">
      <c r="A111" s="114"/>
      <c r="C111" s="17"/>
      <c r="D111" s="135"/>
      <c r="E111" s="555"/>
    </row>
    <row r="112" spans="1:8" s="15" customFormat="1" ht="34.5" customHeight="1">
      <c r="A112" s="30">
        <f>A100+0.01</f>
        <v>1.2000000000000002</v>
      </c>
      <c r="B112" s="132" t="s">
        <v>63</v>
      </c>
      <c r="C112" s="10"/>
      <c r="D112" s="133"/>
      <c r="E112" s="556"/>
      <c r="F112" s="11"/>
    </row>
    <row r="113" spans="1:9" s="15" customFormat="1">
      <c r="A113" s="30"/>
      <c r="B113" s="11"/>
      <c r="C113" s="11" t="s">
        <v>6</v>
      </c>
      <c r="D113" s="10">
        <v>1</v>
      </c>
      <c r="E113" s="630"/>
      <c r="F113" s="12">
        <f>E113*D113</f>
        <v>0</v>
      </c>
    </row>
    <row r="114" spans="1:9" s="15" customFormat="1">
      <c r="A114" s="31"/>
      <c r="C114" s="17"/>
      <c r="D114" s="135"/>
      <c r="E114" s="555"/>
    </row>
    <row r="115" spans="1:9" s="15" customFormat="1">
      <c r="A115" s="31"/>
      <c r="C115" s="17"/>
      <c r="D115" s="135"/>
      <c r="E115" s="555"/>
    </row>
    <row r="116" spans="1:9" s="15" customFormat="1" ht="30">
      <c r="A116" s="8">
        <f>A112+0.01</f>
        <v>1.2100000000000002</v>
      </c>
      <c r="B116" s="132" t="s">
        <v>45</v>
      </c>
      <c r="C116" s="132"/>
      <c r="D116" s="10"/>
      <c r="E116" s="549"/>
      <c r="F116" s="134"/>
    </row>
    <row r="117" spans="1:9" s="15" customFormat="1">
      <c r="A117" s="8"/>
      <c r="B117" s="11"/>
      <c r="C117" s="11" t="s">
        <v>6</v>
      </c>
      <c r="D117" s="10">
        <v>1</v>
      </c>
      <c r="E117" s="630"/>
      <c r="F117" s="12">
        <f>E117*D117</f>
        <v>0</v>
      </c>
    </row>
    <row r="118" spans="1:9" s="15" customFormat="1">
      <c r="A118" s="114"/>
      <c r="D118" s="17"/>
      <c r="E118" s="550"/>
      <c r="F118" s="136"/>
    </row>
    <row r="119" spans="1:9" s="15" customFormat="1">
      <c r="A119" s="114"/>
      <c r="D119" s="17"/>
      <c r="E119" s="550"/>
      <c r="F119" s="136"/>
    </row>
    <row r="120" spans="1:9" s="15" customFormat="1" ht="15">
      <c r="A120" s="8">
        <f>A116+0.01</f>
        <v>1.2200000000000002</v>
      </c>
      <c r="B120" s="9" t="s">
        <v>46</v>
      </c>
      <c r="C120" s="9"/>
      <c r="D120" s="10"/>
      <c r="E120" s="557"/>
      <c r="F120" s="12"/>
      <c r="G120" s="25"/>
      <c r="H120" s="24"/>
      <c r="I120" s="24"/>
    </row>
    <row r="121" spans="1:9" s="15" customFormat="1" ht="15">
      <c r="A121" s="8"/>
      <c r="B121" s="9" t="s">
        <v>47</v>
      </c>
      <c r="C121" s="9"/>
      <c r="D121" s="10"/>
      <c r="E121" s="558"/>
      <c r="F121" s="12">
        <f>SUM(F6:F117)*0.01</f>
        <v>0</v>
      </c>
      <c r="G121" s="25"/>
      <c r="H121" s="24"/>
      <c r="I121" s="24"/>
    </row>
    <row r="122" spans="1:9" s="15" customFormat="1">
      <c r="A122" s="114"/>
      <c r="B122" s="21"/>
      <c r="C122" s="21"/>
      <c r="D122" s="17"/>
      <c r="E122" s="559"/>
      <c r="F122" s="19"/>
      <c r="G122" s="25"/>
      <c r="H122" s="24"/>
      <c r="I122" s="24"/>
    </row>
    <row r="123" spans="1:9">
      <c r="A123" s="94"/>
      <c r="B123" s="95"/>
      <c r="C123" s="96"/>
      <c r="D123" s="122"/>
      <c r="E123" s="560"/>
      <c r="F123" s="97"/>
      <c r="G123" s="98"/>
      <c r="H123" s="99"/>
    </row>
    <row r="124" spans="1:9" s="15" customFormat="1" ht="15">
      <c r="A124" s="8">
        <f>A121+0.01</f>
        <v>0.01</v>
      </c>
      <c r="B124" s="9" t="s">
        <v>109</v>
      </c>
      <c r="C124" s="9"/>
      <c r="D124" s="10"/>
      <c r="E124" s="557"/>
      <c r="F124" s="12"/>
      <c r="G124" s="25"/>
      <c r="H124" s="24"/>
      <c r="I124" s="24"/>
    </row>
    <row r="125" spans="1:9" s="15" customFormat="1" ht="15">
      <c r="A125" s="8"/>
      <c r="B125" s="9" t="s">
        <v>110</v>
      </c>
      <c r="C125" s="9"/>
      <c r="D125" s="10"/>
      <c r="E125" s="558"/>
      <c r="F125" s="12">
        <f>SUM(F4:F117)*0.02</f>
        <v>0</v>
      </c>
      <c r="G125" s="25"/>
      <c r="H125" s="24"/>
      <c r="I125" s="24"/>
    </row>
    <row r="126" spans="1:9">
      <c r="A126" s="90"/>
      <c r="B126" s="93"/>
      <c r="E126" s="561"/>
      <c r="F126" s="91"/>
      <c r="G126" s="87"/>
      <c r="H126" s="88"/>
    </row>
    <row r="127" spans="1:9" ht="16" thickBot="1">
      <c r="A127" s="90"/>
      <c r="B127" s="100" t="s">
        <v>26</v>
      </c>
      <c r="C127" s="101"/>
      <c r="D127" s="123"/>
      <c r="E127" s="562"/>
      <c r="F127" s="102">
        <f>SUM(F5:F125)</f>
        <v>0</v>
      </c>
      <c r="G127" s="103"/>
      <c r="H127" s="104"/>
    </row>
    <row r="128" spans="1:9" ht="15" thickTop="1">
      <c r="A128" s="90"/>
      <c r="B128" s="105"/>
      <c r="C128" s="106"/>
      <c r="D128" s="124"/>
      <c r="E128" s="563"/>
      <c r="F128" s="107"/>
      <c r="G128" s="108"/>
      <c r="H128" s="109"/>
    </row>
    <row r="129" spans="1:6">
      <c r="A129" s="90"/>
      <c r="E129" s="561"/>
      <c r="F129" s="91"/>
    </row>
    <row r="130" spans="1:6">
      <c r="E130" s="561"/>
      <c r="F130" s="91"/>
    </row>
    <row r="131" spans="1:6">
      <c r="E131" s="561"/>
      <c r="F131" s="91"/>
    </row>
    <row r="132" spans="1:6">
      <c r="E132" s="561"/>
      <c r="F132" s="91"/>
    </row>
    <row r="133" spans="1:6">
      <c r="E133" s="561"/>
      <c r="F133" s="91"/>
    </row>
    <row r="134" spans="1:6">
      <c r="E134" s="561"/>
      <c r="F134" s="91"/>
    </row>
    <row r="135" spans="1:6">
      <c r="E135" s="561"/>
      <c r="F135" s="91"/>
    </row>
    <row r="136" spans="1:6">
      <c r="E136" s="561"/>
      <c r="F136" s="91"/>
    </row>
    <row r="137" spans="1:6">
      <c r="E137" s="561"/>
      <c r="F137" s="91"/>
    </row>
    <row r="138" spans="1:6">
      <c r="E138" s="561"/>
      <c r="F138" s="91"/>
    </row>
    <row r="139" spans="1:6">
      <c r="E139" s="561"/>
      <c r="F139" s="91"/>
    </row>
    <row r="140" spans="1:6">
      <c r="E140" s="561"/>
      <c r="F140" s="91"/>
    </row>
    <row r="141" spans="1:6">
      <c r="E141" s="561"/>
      <c r="F141" s="91"/>
    </row>
    <row r="142" spans="1:6">
      <c r="E142" s="561"/>
      <c r="F142" s="91"/>
    </row>
    <row r="143" spans="1:6">
      <c r="E143" s="561"/>
      <c r="F143" s="91"/>
    </row>
    <row r="144" spans="1:6">
      <c r="E144" s="561"/>
      <c r="F144" s="91"/>
    </row>
    <row r="145" spans="5:6">
      <c r="E145" s="561"/>
      <c r="F145" s="91"/>
    </row>
    <row r="146" spans="5:6">
      <c r="E146" s="561"/>
      <c r="F146" s="91"/>
    </row>
    <row r="147" spans="5:6">
      <c r="E147" s="561"/>
      <c r="F147" s="91"/>
    </row>
    <row r="148" spans="5:6">
      <c r="E148" s="561"/>
      <c r="F148" s="91"/>
    </row>
    <row r="149" spans="5:6">
      <c r="E149" s="561"/>
      <c r="F149" s="91"/>
    </row>
    <row r="150" spans="5:6">
      <c r="E150" s="561"/>
      <c r="F150" s="91"/>
    </row>
    <row r="151" spans="5:6">
      <c r="E151" s="561"/>
      <c r="F151" s="91"/>
    </row>
    <row r="152" spans="5:6">
      <c r="E152" s="561"/>
      <c r="F152" s="91"/>
    </row>
    <row r="153" spans="5:6">
      <c r="E153" s="561"/>
      <c r="F153" s="91"/>
    </row>
    <row r="154" spans="5:6">
      <c r="E154" s="561"/>
      <c r="F154" s="91"/>
    </row>
    <row r="155" spans="5:6">
      <c r="E155" s="561"/>
      <c r="F155" s="91"/>
    </row>
    <row r="156" spans="5:6">
      <c r="E156" s="561"/>
      <c r="F156" s="91"/>
    </row>
    <row r="157" spans="5:6">
      <c r="E157" s="561"/>
      <c r="F157" s="91"/>
    </row>
    <row r="158" spans="5:6">
      <c r="E158" s="561"/>
      <c r="F158" s="91"/>
    </row>
    <row r="159" spans="5:6">
      <c r="E159" s="561"/>
      <c r="F159" s="91"/>
    </row>
    <row r="160" spans="5:6">
      <c r="E160" s="561"/>
      <c r="F160" s="91"/>
    </row>
    <row r="161" spans="5:6">
      <c r="E161" s="561"/>
      <c r="F161" s="91"/>
    </row>
    <row r="162" spans="5:6" ht="39" customHeight="1">
      <c r="E162" s="561"/>
      <c r="F162" s="91"/>
    </row>
    <row r="163" spans="5:6">
      <c r="E163" s="561"/>
      <c r="F163" s="91"/>
    </row>
    <row r="164" spans="5:6">
      <c r="E164" s="561"/>
      <c r="F164" s="91"/>
    </row>
    <row r="165" spans="5:6">
      <c r="E165" s="561"/>
      <c r="F165" s="91"/>
    </row>
    <row r="166" spans="5:6">
      <c r="E166" s="561"/>
      <c r="F166" s="91"/>
    </row>
    <row r="167" spans="5:6">
      <c r="E167" s="561"/>
      <c r="F167" s="91"/>
    </row>
    <row r="168" spans="5:6">
      <c r="E168" s="561"/>
      <c r="F168" s="91"/>
    </row>
    <row r="169" spans="5:6">
      <c r="E169" s="561"/>
      <c r="F169" s="91"/>
    </row>
    <row r="170" spans="5:6">
      <c r="E170" s="561"/>
      <c r="F170" s="91"/>
    </row>
    <row r="171" spans="5:6">
      <c r="E171" s="561"/>
      <c r="F171" s="91"/>
    </row>
    <row r="172" spans="5:6">
      <c r="E172" s="561"/>
      <c r="F172" s="91"/>
    </row>
    <row r="173" spans="5:6">
      <c r="E173" s="561"/>
      <c r="F173" s="91"/>
    </row>
    <row r="174" spans="5:6">
      <c r="E174" s="561"/>
      <c r="F174" s="91"/>
    </row>
    <row r="175" spans="5:6">
      <c r="E175" s="561"/>
      <c r="F175" s="91"/>
    </row>
    <row r="176" spans="5:6">
      <c r="E176" s="561"/>
      <c r="F176" s="91"/>
    </row>
    <row r="177" spans="5:6">
      <c r="E177" s="561"/>
      <c r="F177" s="91"/>
    </row>
    <row r="178" spans="5:6">
      <c r="E178" s="561"/>
      <c r="F178" s="91"/>
    </row>
    <row r="179" spans="5:6">
      <c r="E179" s="561"/>
      <c r="F179" s="91"/>
    </row>
    <row r="180" spans="5:6">
      <c r="E180" s="561"/>
      <c r="F180" s="91"/>
    </row>
    <row r="181" spans="5:6">
      <c r="E181" s="561"/>
      <c r="F181" s="91"/>
    </row>
    <row r="182" spans="5:6">
      <c r="E182" s="561"/>
      <c r="F182" s="91"/>
    </row>
    <row r="183" spans="5:6">
      <c r="E183" s="561"/>
      <c r="F183" s="91"/>
    </row>
    <row r="184" spans="5:6">
      <c r="E184" s="561"/>
      <c r="F184" s="91"/>
    </row>
    <row r="185" spans="5:6">
      <c r="E185" s="561"/>
      <c r="F185" s="91"/>
    </row>
    <row r="186" spans="5:6">
      <c r="E186" s="561"/>
      <c r="F186" s="91"/>
    </row>
    <row r="187" spans="5:6">
      <c r="E187" s="561"/>
      <c r="F187" s="91"/>
    </row>
    <row r="188" spans="5:6">
      <c r="E188" s="561"/>
      <c r="F188" s="91"/>
    </row>
    <row r="189" spans="5:6">
      <c r="E189" s="561"/>
      <c r="F189" s="91"/>
    </row>
  </sheetData>
  <sheetProtection algorithmName="SHA-512" hashValue="dSmNT2ety4AirLjUPDCue6YijBPlmN13q2+oIg76h9GDbhQaxWw2xMVUixilN6LkzxlafXpLUjAWQYwK0CFjZw==" saltValue="+hR5tjPBcI+oN44dJtH1Vw=="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61"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95154-0179-423D-9356-1DF8E85EB80D}">
  <dimension ref="A1:K251"/>
  <sheetViews>
    <sheetView view="pageBreakPreview" topLeftCell="A166" zoomScale="136" zoomScaleNormal="100" zoomScaleSheetLayoutView="136" workbookViewId="0">
      <selection activeCell="E178" sqref="E178"/>
    </sheetView>
  </sheetViews>
  <sheetFormatPr baseColWidth="10" defaultColWidth="8.83203125" defaultRowHeight="14"/>
  <cols>
    <col min="1" max="1" width="5.83203125" style="199" customWidth="1"/>
    <col min="2" max="2" width="55.6640625" style="74" customWidth="1"/>
    <col min="3" max="3" width="8.33203125" style="379" customWidth="1"/>
    <col min="4" max="4" width="8.33203125" style="380" customWidth="1"/>
    <col min="5" max="5" width="13.6640625" style="623" customWidth="1"/>
    <col min="6" max="6" width="13.6640625" style="484" customWidth="1"/>
    <col min="7" max="7" width="13.6640625" style="74" hidden="1" customWidth="1"/>
    <col min="8" max="8" width="13.6640625" style="89" hidden="1" customWidth="1"/>
    <col min="9" max="11" width="9.5" style="74" customWidth="1"/>
    <col min="12" max="12" width="9.1640625" style="74" customWidth="1"/>
    <col min="13" max="13" width="9.33203125" style="74" customWidth="1"/>
    <col min="14" max="253" width="9.1640625" style="74" customWidth="1"/>
    <col min="254" max="16384" width="8.83203125" style="74"/>
  </cols>
  <sheetData>
    <row r="1" spans="1:11" s="67" customFormat="1">
      <c r="A1" s="26"/>
      <c r="B1" s="3" t="str">
        <f>NASLOVNICA!B13</f>
        <v>Občina Vojnik Keršova ulica 8, 3212 Vojnik</v>
      </c>
      <c r="C1" s="362"/>
      <c r="D1" s="118"/>
      <c r="E1" s="599"/>
      <c r="F1" s="118"/>
      <c r="G1" s="68"/>
    </row>
    <row r="2" spans="1:11" s="67" customFormat="1">
      <c r="A2" s="27"/>
      <c r="B2" s="4" t="str">
        <f>NASLOVNICA!B15</f>
        <v>REKONSTRUKCIJA, ENERGETSKA SANACIJA, ODSTRANITEV IN DOZIDAVA OSNOVNE ŠOLE VOJNIK</v>
      </c>
      <c r="C2" s="362"/>
      <c r="D2" s="118"/>
      <c r="E2" s="599"/>
      <c r="F2" s="118"/>
      <c r="G2" s="68"/>
    </row>
    <row r="3" spans="1:11" s="67" customFormat="1">
      <c r="A3" s="28"/>
      <c r="B3" s="5" t="str">
        <f>NASLOVNICA!B17</f>
        <v>Št. Načrta : REM-756/2025</v>
      </c>
      <c r="C3" s="362"/>
      <c r="D3" s="118"/>
      <c r="E3" s="599"/>
      <c r="F3" s="118"/>
      <c r="G3" s="68"/>
    </row>
    <row r="4" spans="1:11">
      <c r="A4" s="521" t="s">
        <v>12</v>
      </c>
      <c r="B4" s="523" t="s">
        <v>212</v>
      </c>
      <c r="C4" s="69"/>
      <c r="D4" s="119"/>
      <c r="E4" s="526"/>
      <c r="F4" s="363"/>
      <c r="G4" s="70"/>
      <c r="H4" s="71"/>
      <c r="I4" s="72"/>
      <c r="J4" s="73"/>
    </row>
    <row r="5" spans="1:11">
      <c r="A5" s="522"/>
      <c r="B5" s="524"/>
      <c r="C5" s="75"/>
      <c r="D5" s="120"/>
      <c r="E5" s="600"/>
      <c r="F5" s="363"/>
      <c r="G5" s="73"/>
      <c r="H5" s="71"/>
      <c r="I5" s="72"/>
      <c r="J5" s="73"/>
    </row>
    <row r="6" spans="1:11" s="81" customFormat="1" ht="30">
      <c r="A6" s="197" t="s">
        <v>4</v>
      </c>
      <c r="B6" s="77" t="s">
        <v>15</v>
      </c>
      <c r="C6" s="6" t="s">
        <v>23</v>
      </c>
      <c r="D6" s="364" t="s">
        <v>3</v>
      </c>
      <c r="E6" s="528" t="s">
        <v>16</v>
      </c>
      <c r="F6" s="7" t="s">
        <v>17</v>
      </c>
      <c r="G6" s="78" t="s">
        <v>16</v>
      </c>
      <c r="H6" s="79" t="s">
        <v>17</v>
      </c>
      <c r="I6" s="80"/>
    </row>
    <row r="7" spans="1:11">
      <c r="B7" s="83"/>
      <c r="C7" s="69"/>
      <c r="D7" s="119"/>
      <c r="E7" s="601"/>
      <c r="F7" s="84"/>
      <c r="G7" s="20"/>
      <c r="H7" s="84"/>
      <c r="I7" s="85"/>
      <c r="J7" s="86"/>
      <c r="K7" s="86"/>
    </row>
    <row r="8" spans="1:11" s="372" customFormat="1" ht="13" customHeight="1">
      <c r="A8" s="365"/>
      <c r="B8" s="366" t="s">
        <v>213</v>
      </c>
      <c r="C8" s="367"/>
      <c r="D8" s="368"/>
      <c r="E8" s="602"/>
      <c r="F8" s="369"/>
      <c r="G8" s="370"/>
      <c r="H8" s="371"/>
    </row>
    <row r="9" spans="1:11" s="372" customFormat="1" ht="42">
      <c r="A9" s="365"/>
      <c r="B9" s="373" t="s">
        <v>214</v>
      </c>
      <c r="C9" s="374"/>
      <c r="D9" s="368"/>
      <c r="E9" s="602"/>
      <c r="F9" s="369"/>
      <c r="G9" s="370"/>
      <c r="H9" s="371"/>
    </row>
    <row r="10" spans="1:11" s="372" customFormat="1" ht="13" customHeight="1">
      <c r="A10" s="365"/>
      <c r="B10" s="375"/>
      <c r="C10" s="374"/>
      <c r="D10" s="368"/>
      <c r="E10" s="602"/>
      <c r="F10" s="369"/>
      <c r="G10" s="370"/>
      <c r="H10" s="371"/>
    </row>
    <row r="11" spans="1:11" s="372" customFormat="1" ht="13" customHeight="1">
      <c r="A11" s="365"/>
      <c r="B11" s="375" t="s">
        <v>215</v>
      </c>
      <c r="C11" s="374"/>
      <c r="D11" s="368"/>
      <c r="E11" s="602"/>
      <c r="F11" s="369"/>
      <c r="G11" s="370"/>
      <c r="H11" s="371"/>
    </row>
    <row r="12" spans="1:11" s="372" customFormat="1" ht="13" customHeight="1">
      <c r="A12" s="365"/>
      <c r="B12" s="375" t="s">
        <v>216</v>
      </c>
      <c r="C12" s="374"/>
      <c r="D12" s="368"/>
      <c r="E12" s="602"/>
      <c r="F12" s="369"/>
      <c r="G12" s="370"/>
      <c r="H12" s="371"/>
    </row>
    <row r="13" spans="1:11" s="372" customFormat="1" ht="13" customHeight="1">
      <c r="A13" s="365"/>
      <c r="B13" s="375" t="s">
        <v>217</v>
      </c>
      <c r="C13" s="374"/>
      <c r="D13" s="368"/>
      <c r="E13" s="602"/>
      <c r="F13" s="369"/>
      <c r="G13" s="370"/>
      <c r="H13" s="371"/>
    </row>
    <row r="14" spans="1:11" s="372" customFormat="1" ht="13" customHeight="1">
      <c r="A14" s="365"/>
      <c r="B14" s="375" t="s">
        <v>218</v>
      </c>
      <c r="C14" s="374"/>
      <c r="D14" s="368"/>
      <c r="E14" s="602"/>
      <c r="F14" s="369"/>
      <c r="G14" s="370"/>
      <c r="H14" s="371"/>
    </row>
    <row r="15" spans="1:11" s="372" customFormat="1" ht="13" customHeight="1">
      <c r="A15" s="365"/>
      <c r="B15" s="375" t="s">
        <v>219</v>
      </c>
      <c r="C15" s="374"/>
      <c r="D15" s="368"/>
      <c r="E15" s="602"/>
      <c r="F15" s="369"/>
      <c r="G15" s="370"/>
      <c r="H15" s="371"/>
    </row>
    <row r="16" spans="1:11" s="372" customFormat="1" ht="13" customHeight="1">
      <c r="A16" s="365"/>
      <c r="B16" s="376" t="s">
        <v>220</v>
      </c>
      <c r="C16" s="374"/>
      <c r="D16" s="368"/>
      <c r="E16" s="602"/>
      <c r="F16" s="369"/>
      <c r="G16" s="370"/>
      <c r="H16" s="371"/>
    </row>
    <row r="17" spans="1:8" s="372" customFormat="1" ht="13" customHeight="1">
      <c r="A17" s="365"/>
      <c r="B17" s="375" t="s">
        <v>221</v>
      </c>
      <c r="C17" s="374"/>
      <c r="D17" s="368"/>
      <c r="E17" s="602"/>
      <c r="F17" s="369"/>
      <c r="G17" s="370"/>
      <c r="H17" s="371"/>
    </row>
    <row r="18" spans="1:8" s="372" customFormat="1" ht="13" customHeight="1">
      <c r="A18" s="365"/>
      <c r="B18" s="375" t="s">
        <v>222</v>
      </c>
      <c r="C18" s="374"/>
      <c r="D18" s="368"/>
      <c r="E18" s="602"/>
      <c r="F18" s="369"/>
      <c r="G18" s="370"/>
      <c r="H18" s="371"/>
    </row>
    <row r="19" spans="1:8" s="372" customFormat="1" ht="13" customHeight="1">
      <c r="A19" s="365"/>
      <c r="B19" s="375" t="s">
        <v>223</v>
      </c>
      <c r="C19" s="374"/>
      <c r="D19" s="368"/>
      <c r="E19" s="602"/>
      <c r="F19" s="369"/>
      <c r="G19" s="370"/>
      <c r="H19" s="371"/>
    </row>
    <row r="20" spans="1:8" s="372" customFormat="1" ht="13" customHeight="1">
      <c r="A20" s="365"/>
      <c r="B20" s="375" t="s">
        <v>224</v>
      </c>
      <c r="C20" s="374"/>
      <c r="D20" s="368"/>
      <c r="E20" s="602"/>
      <c r="F20" s="369"/>
      <c r="G20" s="370"/>
      <c r="H20" s="371"/>
    </row>
    <row r="21" spans="1:8" s="372" customFormat="1" ht="13" customHeight="1">
      <c r="A21" s="365"/>
      <c r="B21" s="375" t="s">
        <v>225</v>
      </c>
      <c r="C21" s="374"/>
      <c r="D21" s="368"/>
      <c r="E21" s="602"/>
      <c r="F21" s="369"/>
      <c r="G21" s="370"/>
      <c r="H21" s="371"/>
    </row>
    <row r="22" spans="1:8" s="372" customFormat="1" ht="13" customHeight="1">
      <c r="A22" s="365"/>
      <c r="B22" s="377"/>
      <c r="C22" s="374"/>
      <c r="D22" s="368"/>
      <c r="E22" s="602"/>
      <c r="F22" s="369"/>
      <c r="G22" s="370"/>
      <c r="H22" s="371"/>
    </row>
    <row r="23" spans="1:8">
      <c r="A23" s="361"/>
      <c r="B23" s="378"/>
      <c r="E23" s="561"/>
      <c r="F23" s="91"/>
    </row>
    <row r="24" spans="1:8" ht="15">
      <c r="A24" s="360">
        <v>3.01</v>
      </c>
      <c r="B24" s="384" t="s">
        <v>292</v>
      </c>
      <c r="C24" s="487"/>
      <c r="D24" s="488"/>
      <c r="E24" s="603"/>
      <c r="F24" s="357"/>
      <c r="G24" s="86"/>
      <c r="H24" s="86"/>
    </row>
    <row r="25" spans="1:8" ht="100.5" customHeight="1">
      <c r="A25" s="467"/>
      <c r="B25" s="489" t="s">
        <v>293</v>
      </c>
      <c r="C25" s="490"/>
      <c r="D25" s="491"/>
      <c r="E25" s="604"/>
      <c r="F25" s="492"/>
      <c r="G25" s="86"/>
      <c r="H25" s="86"/>
    </row>
    <row r="26" spans="1:8" ht="285">
      <c r="A26" s="467"/>
      <c r="B26" s="489" t="s">
        <v>294</v>
      </c>
      <c r="C26" s="490"/>
      <c r="D26" s="491"/>
      <c r="E26" s="604"/>
      <c r="F26" s="492"/>
      <c r="G26" s="86"/>
      <c r="H26" s="86"/>
    </row>
    <row r="27" spans="1:8" ht="285">
      <c r="A27" s="467"/>
      <c r="B27" s="489" t="s">
        <v>295</v>
      </c>
      <c r="C27" s="490"/>
      <c r="D27" s="491"/>
      <c r="E27" s="604"/>
      <c r="F27" s="492"/>
      <c r="G27" s="86"/>
      <c r="H27" s="86"/>
    </row>
    <row r="28" spans="1:8" ht="300">
      <c r="A28" s="467"/>
      <c r="B28" s="489" t="s">
        <v>296</v>
      </c>
      <c r="C28" s="490"/>
      <c r="D28" s="491"/>
      <c r="E28" s="604"/>
      <c r="F28" s="492"/>
      <c r="G28" s="86"/>
      <c r="H28" s="86"/>
    </row>
    <row r="29" spans="1:8" ht="105">
      <c r="A29" s="467"/>
      <c r="B29" s="489" t="s">
        <v>297</v>
      </c>
      <c r="C29" s="490"/>
      <c r="D29" s="491"/>
      <c r="E29" s="604"/>
      <c r="F29" s="492"/>
      <c r="G29" s="86"/>
      <c r="H29" s="86"/>
    </row>
    <row r="30" spans="1:8" ht="180">
      <c r="A30" s="467"/>
      <c r="B30" s="489" t="s">
        <v>298</v>
      </c>
      <c r="C30" s="490"/>
      <c r="D30" s="491"/>
      <c r="E30" s="604"/>
      <c r="F30" s="492"/>
      <c r="G30" s="86"/>
      <c r="H30" s="86"/>
    </row>
    <row r="31" spans="1:8" ht="285">
      <c r="A31" s="467"/>
      <c r="B31" s="489" t="s">
        <v>299</v>
      </c>
      <c r="C31" s="490"/>
      <c r="D31" s="491"/>
      <c r="E31" s="604"/>
      <c r="F31" s="492"/>
      <c r="G31" s="86"/>
      <c r="H31" s="86"/>
    </row>
    <row r="32" spans="1:8" ht="345" customHeight="1">
      <c r="A32" s="467"/>
      <c r="B32" s="489" t="s">
        <v>300</v>
      </c>
      <c r="C32" s="490"/>
      <c r="D32" s="491"/>
      <c r="E32" s="604"/>
      <c r="F32" s="492"/>
      <c r="G32" s="86"/>
      <c r="H32" s="86"/>
    </row>
    <row r="33" spans="1:8" ht="285">
      <c r="A33" s="467"/>
      <c r="B33" s="489" t="s">
        <v>301</v>
      </c>
      <c r="C33" s="490"/>
      <c r="D33" s="491"/>
      <c r="E33" s="604"/>
      <c r="F33" s="492"/>
      <c r="G33" s="86"/>
      <c r="H33" s="86"/>
    </row>
    <row r="34" spans="1:8" ht="285">
      <c r="A34" s="467"/>
      <c r="B34" s="489" t="s">
        <v>302</v>
      </c>
      <c r="C34" s="490"/>
      <c r="D34" s="491"/>
      <c r="E34" s="604"/>
      <c r="F34" s="492"/>
      <c r="G34" s="86"/>
      <c r="H34" s="86"/>
    </row>
    <row r="35" spans="1:8" ht="180">
      <c r="A35" s="467"/>
      <c r="B35" s="489" t="s">
        <v>303</v>
      </c>
      <c r="C35" s="490"/>
      <c r="D35" s="491"/>
      <c r="E35" s="604"/>
      <c r="F35" s="492"/>
      <c r="G35" s="86"/>
      <c r="H35" s="86"/>
    </row>
    <row r="36" spans="1:8" ht="210">
      <c r="A36" s="467"/>
      <c r="B36" s="489" t="s">
        <v>304</v>
      </c>
      <c r="C36" s="490"/>
      <c r="D36" s="491"/>
      <c r="E36" s="604"/>
      <c r="F36" s="492"/>
      <c r="G36" s="86"/>
      <c r="H36" s="86"/>
    </row>
    <row r="37" spans="1:8">
      <c r="A37" s="467"/>
      <c r="B37" s="489"/>
      <c r="C37" s="490"/>
      <c r="D37" s="491"/>
      <c r="E37" s="604"/>
      <c r="F37" s="492"/>
      <c r="G37" s="86"/>
      <c r="H37" s="86"/>
    </row>
    <row r="38" spans="1:8" ht="247.5" customHeight="1">
      <c r="A38" s="493"/>
      <c r="B38" s="494" t="s">
        <v>305</v>
      </c>
      <c r="C38" s="495"/>
      <c r="D38" s="496"/>
      <c r="E38" s="605"/>
      <c r="F38" s="497"/>
      <c r="G38" s="86"/>
      <c r="H38" s="86"/>
    </row>
    <row r="39" spans="1:8" ht="45">
      <c r="A39" s="493"/>
      <c r="B39" s="498" t="s">
        <v>306</v>
      </c>
      <c r="C39" s="495"/>
      <c r="D39" s="496"/>
      <c r="E39" s="605"/>
      <c r="F39" s="497"/>
      <c r="G39" s="86"/>
      <c r="H39" s="86"/>
    </row>
    <row r="40" spans="1:8" s="485" customFormat="1" ht="60">
      <c r="A40" s="147"/>
      <c r="B40" s="499" t="s">
        <v>307</v>
      </c>
      <c r="C40" s="500"/>
      <c r="D40" s="500"/>
      <c r="E40" s="606"/>
      <c r="F40" s="500"/>
    </row>
    <row r="41" spans="1:8" s="485" customFormat="1" ht="30">
      <c r="A41" s="147"/>
      <c r="B41" s="499" t="s">
        <v>308</v>
      </c>
      <c r="C41" s="500"/>
      <c r="D41" s="500"/>
      <c r="E41" s="606"/>
      <c r="F41" s="500"/>
    </row>
    <row r="42" spans="1:8" s="485" customFormat="1" ht="15">
      <c r="A42" s="147"/>
      <c r="B42" s="499" t="s">
        <v>309</v>
      </c>
      <c r="C42" s="500"/>
      <c r="D42" s="500"/>
      <c r="E42" s="606"/>
      <c r="F42" s="500"/>
    </row>
    <row r="43" spans="1:8" s="485" customFormat="1" ht="15">
      <c r="A43" s="147"/>
      <c r="B43" s="499" t="s">
        <v>310</v>
      </c>
      <c r="C43" s="500"/>
      <c r="D43" s="500"/>
      <c r="E43" s="606"/>
      <c r="F43" s="500"/>
    </row>
    <row r="44" spans="1:8" s="485" customFormat="1" ht="15">
      <c r="A44" s="147"/>
      <c r="B44" s="499" t="s">
        <v>311</v>
      </c>
      <c r="C44" s="500"/>
      <c r="D44" s="500"/>
      <c r="E44" s="606"/>
      <c r="F44" s="500"/>
    </row>
    <row r="45" spans="1:8" s="485" customFormat="1" ht="15">
      <c r="A45" s="147"/>
      <c r="B45" s="499" t="s">
        <v>312</v>
      </c>
      <c r="C45" s="500"/>
      <c r="D45" s="500"/>
      <c r="E45" s="606"/>
      <c r="F45" s="500"/>
    </row>
    <row r="46" spans="1:8" s="485" customFormat="1" ht="15">
      <c r="A46" s="147"/>
      <c r="B46" s="500" t="s">
        <v>313</v>
      </c>
      <c r="C46" s="500"/>
      <c r="D46" s="500"/>
      <c r="E46" s="606"/>
      <c r="F46" s="500"/>
    </row>
    <row r="47" spans="1:8" s="485" customFormat="1" ht="15">
      <c r="A47" s="147"/>
      <c r="B47" s="500" t="s">
        <v>314</v>
      </c>
      <c r="C47" s="500"/>
      <c r="D47" s="500"/>
      <c r="E47" s="606"/>
      <c r="F47" s="500"/>
    </row>
    <row r="48" spans="1:8" s="485" customFormat="1" ht="15">
      <c r="A48" s="147"/>
      <c r="B48" s="500" t="s">
        <v>315</v>
      </c>
      <c r="C48" s="500"/>
      <c r="D48" s="500"/>
      <c r="E48" s="606"/>
      <c r="F48" s="500"/>
    </row>
    <row r="49" spans="1:8" s="485" customFormat="1" ht="75">
      <c r="A49" s="147"/>
      <c r="B49" s="500" t="s">
        <v>316</v>
      </c>
      <c r="C49" s="500"/>
      <c r="D49" s="500"/>
      <c r="E49" s="606"/>
      <c r="F49" s="500"/>
    </row>
    <row r="50" spans="1:8" s="485" customFormat="1" ht="30">
      <c r="A50" s="147"/>
      <c r="B50" s="500" t="s">
        <v>317</v>
      </c>
      <c r="C50" s="500"/>
      <c r="D50" s="500"/>
      <c r="E50" s="606"/>
      <c r="F50" s="500"/>
    </row>
    <row r="51" spans="1:8" s="23" customFormat="1" ht="30">
      <c r="A51" s="501"/>
      <c r="B51" s="502" t="s">
        <v>318</v>
      </c>
      <c r="C51" s="500"/>
      <c r="D51" s="503"/>
      <c r="E51" s="607"/>
      <c r="F51" s="504"/>
    </row>
    <row r="52" spans="1:8" s="23" customFormat="1">
      <c r="A52" s="501"/>
      <c r="B52" s="502"/>
      <c r="C52" s="500"/>
      <c r="D52" s="503"/>
      <c r="E52" s="607"/>
      <c r="F52" s="504"/>
    </row>
    <row r="53" spans="1:8" s="486" customFormat="1" ht="15">
      <c r="A53" s="505"/>
      <c r="B53" s="506" t="s">
        <v>319</v>
      </c>
      <c r="C53" s="507"/>
      <c r="D53" s="508"/>
      <c r="E53" s="608"/>
      <c r="F53" s="509"/>
    </row>
    <row r="54" spans="1:8" s="486" customFormat="1" ht="15">
      <c r="A54" s="505"/>
      <c r="B54" s="501" t="s">
        <v>320</v>
      </c>
      <c r="C54" s="507"/>
      <c r="D54" s="508"/>
      <c r="E54" s="608"/>
      <c r="F54" s="509"/>
    </row>
    <row r="55" spans="1:8" s="23" customFormat="1" ht="15">
      <c r="A55" s="510"/>
      <c r="B55" s="510" t="s">
        <v>321</v>
      </c>
      <c r="C55" s="511"/>
      <c r="D55" s="512"/>
      <c r="E55" s="609"/>
      <c r="F55" s="513"/>
    </row>
    <row r="56" spans="1:8">
      <c r="A56" s="360"/>
      <c r="B56" s="444"/>
      <c r="C56" s="445" t="s">
        <v>6</v>
      </c>
      <c r="D56" s="446">
        <v>1</v>
      </c>
      <c r="E56" s="628"/>
      <c r="F56" s="357">
        <f>E56*D56</f>
        <v>0</v>
      </c>
      <c r="H56" s="74"/>
    </row>
    <row r="57" spans="1:8" ht="45">
      <c r="A57" s="360">
        <f>A24+0.01</f>
        <v>3.0199999999999996</v>
      </c>
      <c r="B57" s="381" t="s">
        <v>325</v>
      </c>
      <c r="C57" s="487"/>
      <c r="D57" s="488"/>
      <c r="E57" s="603"/>
      <c r="F57" s="357"/>
      <c r="G57" s="86"/>
      <c r="H57" s="86"/>
    </row>
    <row r="58" spans="1:8">
      <c r="A58" s="360"/>
      <c r="B58" s="384"/>
      <c r="C58" s="487" t="s">
        <v>6</v>
      </c>
      <c r="D58" s="488">
        <v>1</v>
      </c>
      <c r="E58" s="628"/>
      <c r="F58" s="357">
        <f>D58*E58</f>
        <v>0</v>
      </c>
      <c r="G58" s="86"/>
      <c r="H58" s="86"/>
    </row>
    <row r="59" spans="1:8" s="391" customFormat="1">
      <c r="A59" s="385"/>
      <c r="B59" s="386"/>
      <c r="C59" s="514"/>
      <c r="D59" s="515"/>
      <c r="E59" s="610"/>
      <c r="F59" s="389"/>
      <c r="G59" s="390"/>
      <c r="H59" s="390"/>
    </row>
    <row r="60" spans="1:8" s="391" customFormat="1">
      <c r="A60" s="385"/>
      <c r="B60" s="386"/>
      <c r="C60" s="514"/>
      <c r="D60" s="515"/>
      <c r="E60" s="610"/>
      <c r="F60" s="389"/>
    </row>
    <row r="61" spans="1:8" ht="45">
      <c r="A61" s="360">
        <f>A57+0.01</f>
        <v>3.0299999999999994</v>
      </c>
      <c r="B61" s="381" t="s">
        <v>322</v>
      </c>
      <c r="C61" s="487"/>
      <c r="D61" s="488"/>
      <c r="E61" s="603"/>
      <c r="F61" s="357"/>
      <c r="G61" s="86"/>
      <c r="H61" s="86"/>
    </row>
    <row r="62" spans="1:8" ht="15">
      <c r="A62" s="360"/>
      <c r="B62" s="384" t="s">
        <v>323</v>
      </c>
      <c r="C62" s="487" t="s">
        <v>6</v>
      </c>
      <c r="D62" s="488">
        <v>2</v>
      </c>
      <c r="E62" s="628"/>
      <c r="F62" s="357">
        <f>D62*E62</f>
        <v>0</v>
      </c>
      <c r="G62" s="86"/>
      <c r="H62" s="86"/>
    </row>
    <row r="63" spans="1:8" ht="15">
      <c r="A63" s="360"/>
      <c r="B63" s="384" t="s">
        <v>324</v>
      </c>
      <c r="C63" s="487" t="s">
        <v>6</v>
      </c>
      <c r="D63" s="488">
        <v>2</v>
      </c>
      <c r="E63" s="628"/>
      <c r="F63" s="357">
        <f>D63*E63</f>
        <v>0</v>
      </c>
      <c r="G63" s="86"/>
      <c r="H63" s="86"/>
    </row>
    <row r="64" spans="1:8" s="391" customFormat="1">
      <c r="A64" s="385"/>
      <c r="B64" s="386"/>
      <c r="C64" s="514"/>
      <c r="D64" s="515"/>
      <c r="E64" s="610"/>
      <c r="F64" s="389"/>
      <c r="G64" s="390"/>
      <c r="H64" s="390"/>
    </row>
    <row r="65" spans="1:8" s="391" customFormat="1">
      <c r="A65" s="385"/>
      <c r="B65" s="386"/>
      <c r="C65" s="514"/>
      <c r="D65" s="515"/>
      <c r="E65" s="610"/>
      <c r="F65" s="389"/>
    </row>
    <row r="66" spans="1:8" ht="45">
      <c r="A66" s="360">
        <f>A61+0.01</f>
        <v>3.0399999999999991</v>
      </c>
      <c r="B66" s="381" t="s">
        <v>226</v>
      </c>
      <c r="C66" s="382"/>
      <c r="D66" s="383"/>
      <c r="E66" s="541"/>
      <c r="F66" s="357"/>
      <c r="G66" s="86"/>
      <c r="H66" s="86"/>
    </row>
    <row r="67" spans="1:8" ht="15">
      <c r="A67" s="360"/>
      <c r="B67" s="384" t="s">
        <v>227</v>
      </c>
      <c r="C67" s="382" t="s">
        <v>6</v>
      </c>
      <c r="D67" s="383">
        <v>13</v>
      </c>
      <c r="E67" s="628"/>
      <c r="F67" s="357">
        <f>D67*E67</f>
        <v>0</v>
      </c>
      <c r="G67" s="86"/>
      <c r="H67" s="86"/>
    </row>
    <row r="68" spans="1:8" ht="15">
      <c r="A68" s="360"/>
      <c r="B68" s="384" t="s">
        <v>326</v>
      </c>
      <c r="C68" s="382" t="s">
        <v>6</v>
      </c>
      <c r="D68" s="383">
        <v>1</v>
      </c>
      <c r="E68" s="628"/>
      <c r="F68" s="357">
        <f>D68*E68</f>
        <v>0</v>
      </c>
      <c r="G68" s="86"/>
      <c r="H68" s="86"/>
    </row>
    <row r="69" spans="1:8" s="391" customFormat="1">
      <c r="A69" s="385"/>
      <c r="B69" s="386"/>
      <c r="C69" s="387"/>
      <c r="D69" s="388"/>
      <c r="E69" s="611"/>
      <c r="F69" s="389"/>
      <c r="G69" s="390"/>
      <c r="H69" s="390"/>
    </row>
    <row r="70" spans="1:8" s="391" customFormat="1">
      <c r="A70" s="385"/>
      <c r="B70" s="386"/>
      <c r="C70" s="387"/>
      <c r="D70" s="388"/>
      <c r="E70" s="611"/>
      <c r="F70" s="389"/>
    </row>
    <row r="71" spans="1:8" s="397" customFormat="1" ht="60">
      <c r="A71" s="360">
        <f>A66+0.01</f>
        <v>3.0499999999999989</v>
      </c>
      <c r="B71" s="392" t="s">
        <v>228</v>
      </c>
      <c r="C71" s="393"/>
      <c r="D71" s="394"/>
      <c r="E71" s="612"/>
      <c r="F71" s="395"/>
      <c r="G71" s="396"/>
    </row>
    <row r="72" spans="1:8" s="397" customFormat="1" ht="15">
      <c r="A72" s="8"/>
      <c r="B72" s="398" t="s">
        <v>229</v>
      </c>
      <c r="C72" s="393" t="s">
        <v>6</v>
      </c>
      <c r="D72" s="383">
        <v>5</v>
      </c>
      <c r="E72" s="632"/>
      <c r="F72" s="357">
        <f>D72*E72</f>
        <v>0</v>
      </c>
      <c r="G72" s="396"/>
    </row>
    <row r="73" spans="1:8" s="404" customFormat="1">
      <c r="A73" s="399"/>
      <c r="B73" s="400"/>
      <c r="C73" s="401"/>
      <c r="D73" s="402"/>
      <c r="E73" s="613"/>
      <c r="F73" s="403"/>
    </row>
    <row r="74" spans="1:8" s="404" customFormat="1">
      <c r="A74" s="399"/>
      <c r="B74" s="400"/>
      <c r="C74" s="401"/>
      <c r="D74" s="405"/>
      <c r="E74" s="614"/>
      <c r="F74" s="403"/>
    </row>
    <row r="75" spans="1:8" s="397" customFormat="1" ht="45">
      <c r="A75" s="360">
        <f>A71+0.01</f>
        <v>3.0599999999999987</v>
      </c>
      <c r="B75" s="392" t="s">
        <v>230</v>
      </c>
      <c r="C75" s="393"/>
      <c r="D75" s="394"/>
      <c r="E75" s="612"/>
      <c r="F75" s="395"/>
      <c r="G75" s="396"/>
    </row>
    <row r="76" spans="1:8" s="397" customFormat="1" ht="15">
      <c r="A76" s="8"/>
      <c r="B76" s="398" t="s">
        <v>231</v>
      </c>
      <c r="C76" s="393" t="s">
        <v>6</v>
      </c>
      <c r="D76" s="383">
        <v>9</v>
      </c>
      <c r="E76" s="632"/>
      <c r="F76" s="357">
        <f>D76*E76</f>
        <v>0</v>
      </c>
      <c r="G76" s="396"/>
    </row>
    <row r="77" spans="1:8" s="397" customFormat="1" ht="15">
      <c r="A77" s="8"/>
      <c r="B77" s="398" t="s">
        <v>232</v>
      </c>
      <c r="C77" s="393" t="s">
        <v>6</v>
      </c>
      <c r="D77" s="383">
        <v>7</v>
      </c>
      <c r="E77" s="632"/>
      <c r="F77" s="357">
        <f>D77*E77</f>
        <v>0</v>
      </c>
      <c r="G77" s="396"/>
    </row>
    <row r="78" spans="1:8" s="397" customFormat="1" ht="15">
      <c r="A78" s="8"/>
      <c r="B78" s="398" t="s">
        <v>233</v>
      </c>
      <c r="C78" s="393" t="s">
        <v>6</v>
      </c>
      <c r="D78" s="383">
        <v>13</v>
      </c>
      <c r="E78" s="632"/>
      <c r="F78" s="357">
        <f>D78*E78</f>
        <v>0</v>
      </c>
      <c r="G78" s="396"/>
    </row>
    <row r="79" spans="1:8" s="404" customFormat="1">
      <c r="A79" s="399"/>
      <c r="B79" s="400"/>
      <c r="C79" s="401"/>
      <c r="D79" s="402"/>
      <c r="E79" s="613"/>
      <c r="F79" s="403"/>
    </row>
    <row r="80" spans="1:8" s="404" customFormat="1">
      <c r="A80" s="399"/>
      <c r="B80" s="400"/>
      <c r="C80" s="401"/>
      <c r="D80" s="405"/>
      <c r="E80" s="614"/>
      <c r="F80" s="403"/>
    </row>
    <row r="81" spans="1:8" s="407" customFormat="1" ht="105.75" customHeight="1">
      <c r="A81" s="360">
        <f>A75+0.01</f>
        <v>3.0699999999999985</v>
      </c>
      <c r="B81" s="384" t="s">
        <v>234</v>
      </c>
      <c r="C81" s="382"/>
      <c r="D81" s="32"/>
      <c r="E81" s="581"/>
      <c r="F81" s="288"/>
      <c r="G81" s="406"/>
      <c r="H81" s="406"/>
    </row>
    <row r="82" spans="1:8" s="407" customFormat="1" ht="15">
      <c r="A82" s="8"/>
      <c r="B82" s="384" t="s">
        <v>235</v>
      </c>
      <c r="C82" s="382" t="s">
        <v>6</v>
      </c>
      <c r="D82" s="383">
        <v>28</v>
      </c>
      <c r="E82" s="628"/>
      <c r="F82" s="288">
        <f t="shared" ref="F82:F83" si="0">E82*D82</f>
        <v>0</v>
      </c>
      <c r="G82" s="406"/>
      <c r="H82" s="406"/>
    </row>
    <row r="83" spans="1:8" s="407" customFormat="1" ht="15">
      <c r="A83" s="8"/>
      <c r="B83" s="384" t="s">
        <v>236</v>
      </c>
      <c r="C83" s="382" t="s">
        <v>6</v>
      </c>
      <c r="D83" s="383">
        <v>5</v>
      </c>
      <c r="E83" s="628"/>
      <c r="F83" s="288">
        <f t="shared" si="0"/>
        <v>0</v>
      </c>
      <c r="G83" s="406"/>
      <c r="H83" s="406"/>
    </row>
    <row r="84" spans="1:8" s="414" customFormat="1">
      <c r="A84" s="408"/>
      <c r="B84" s="409"/>
      <c r="C84" s="410"/>
      <c r="D84" s="411"/>
      <c r="E84" s="615"/>
      <c r="F84" s="412"/>
      <c r="G84" s="413"/>
      <c r="H84" s="413"/>
    </row>
    <row r="85" spans="1:8" s="414" customFormat="1">
      <c r="A85" s="408"/>
      <c r="B85" s="409"/>
      <c r="C85" s="410"/>
      <c r="D85" s="411"/>
      <c r="E85" s="615"/>
      <c r="F85" s="412"/>
      <c r="G85" s="413"/>
      <c r="H85" s="413"/>
    </row>
    <row r="86" spans="1:8" s="407" customFormat="1" ht="45">
      <c r="A86" s="360">
        <f>A81+0.01</f>
        <v>3.0799999999999983</v>
      </c>
      <c r="B86" s="384" t="s">
        <v>237</v>
      </c>
      <c r="C86" s="382"/>
      <c r="D86" s="32"/>
      <c r="E86" s="581"/>
      <c r="F86" s="288"/>
      <c r="G86" s="406"/>
      <c r="H86" s="406"/>
    </row>
    <row r="87" spans="1:8" s="407" customFormat="1" ht="15">
      <c r="A87" s="8"/>
      <c r="B87" s="384" t="s">
        <v>238</v>
      </c>
      <c r="C87" s="382" t="s">
        <v>6</v>
      </c>
      <c r="D87" s="383">
        <v>4</v>
      </c>
      <c r="E87" s="628"/>
      <c r="F87" s="288">
        <f t="shared" ref="F87" si="1">E87*D87</f>
        <v>0</v>
      </c>
      <c r="G87" s="406"/>
      <c r="H87" s="406"/>
    </row>
    <row r="88" spans="1:8" s="414" customFormat="1">
      <c r="A88" s="408"/>
      <c r="B88" s="409"/>
      <c r="C88" s="410"/>
      <c r="D88" s="411"/>
      <c r="E88" s="615"/>
      <c r="F88" s="412"/>
      <c r="G88" s="413"/>
      <c r="H88" s="413"/>
    </row>
    <row r="89" spans="1:8" s="414" customFormat="1">
      <c r="A89" s="408"/>
      <c r="B89" s="409"/>
      <c r="C89" s="410"/>
      <c r="D89" s="411"/>
      <c r="E89" s="615"/>
      <c r="F89" s="412"/>
      <c r="G89" s="413"/>
      <c r="H89" s="413"/>
    </row>
    <row r="90" spans="1:8" s="407" customFormat="1" ht="45">
      <c r="A90" s="360">
        <f>A86+0.01</f>
        <v>3.0899999999999981</v>
      </c>
      <c r="B90" s="384" t="s">
        <v>239</v>
      </c>
      <c r="C90" s="382"/>
      <c r="D90" s="32"/>
      <c r="E90" s="581"/>
      <c r="F90" s="288"/>
      <c r="G90" s="406"/>
      <c r="H90" s="406"/>
    </row>
    <row r="91" spans="1:8" s="407" customFormat="1" ht="15">
      <c r="A91" s="8"/>
      <c r="B91" s="384" t="s">
        <v>240</v>
      </c>
      <c r="C91" s="382" t="s">
        <v>6</v>
      </c>
      <c r="D91" s="383">
        <v>33</v>
      </c>
      <c r="E91" s="628"/>
      <c r="F91" s="288">
        <f t="shared" ref="F91" si="2">E91*D91</f>
        <v>0</v>
      </c>
      <c r="G91" s="406"/>
      <c r="H91" s="406"/>
    </row>
    <row r="92" spans="1:8" s="414" customFormat="1">
      <c r="A92" s="408"/>
      <c r="B92" s="409"/>
      <c r="C92" s="410"/>
      <c r="D92" s="411"/>
      <c r="E92" s="615"/>
      <c r="F92" s="412"/>
      <c r="G92" s="413"/>
      <c r="H92" s="413"/>
    </row>
    <row r="93" spans="1:8" s="414" customFormat="1">
      <c r="A93" s="408"/>
      <c r="B93" s="409"/>
      <c r="C93" s="410"/>
      <c r="D93" s="411"/>
      <c r="E93" s="615"/>
      <c r="F93" s="412"/>
      <c r="G93" s="413"/>
      <c r="H93" s="413"/>
    </row>
    <row r="94" spans="1:8" s="407" customFormat="1" ht="15">
      <c r="A94" s="360">
        <f>A90+0.01</f>
        <v>3.0999999999999979</v>
      </c>
      <c r="B94" s="384" t="s">
        <v>241</v>
      </c>
      <c r="C94" s="382"/>
      <c r="D94" s="32"/>
      <c r="E94" s="581"/>
      <c r="F94" s="288"/>
      <c r="G94" s="406"/>
      <c r="H94" s="406"/>
    </row>
    <row r="95" spans="1:8" s="407" customFormat="1" ht="15">
      <c r="A95" s="8"/>
      <c r="B95" s="384" t="s">
        <v>242</v>
      </c>
      <c r="C95" s="382" t="s">
        <v>5</v>
      </c>
      <c r="D95" s="383">
        <v>60</v>
      </c>
      <c r="E95" s="628"/>
      <c r="F95" s="288">
        <f t="shared" ref="F95" si="3">E95*D95</f>
        <v>0</v>
      </c>
      <c r="G95" s="406"/>
      <c r="H95" s="406"/>
    </row>
    <row r="96" spans="1:8" s="414" customFormat="1">
      <c r="A96" s="408"/>
      <c r="B96" s="409"/>
      <c r="C96" s="410"/>
      <c r="D96" s="411"/>
      <c r="E96" s="615"/>
      <c r="F96" s="412"/>
      <c r="G96" s="413"/>
      <c r="H96" s="413"/>
    </row>
    <row r="97" spans="1:8" s="414" customFormat="1">
      <c r="A97" s="408"/>
      <c r="B97" s="409"/>
      <c r="C97" s="410"/>
      <c r="D97" s="411"/>
      <c r="E97" s="615"/>
      <c r="F97" s="412"/>
      <c r="G97" s="413"/>
      <c r="H97" s="413"/>
    </row>
    <row r="98" spans="1:8" s="407" customFormat="1" ht="15">
      <c r="A98" s="360">
        <f>A94+0.01</f>
        <v>3.1099999999999977</v>
      </c>
      <c r="B98" s="384" t="s">
        <v>243</v>
      </c>
      <c r="C98" s="382"/>
      <c r="D98" s="32"/>
      <c r="E98" s="581"/>
      <c r="F98" s="288"/>
      <c r="G98" s="406"/>
      <c r="H98" s="406"/>
    </row>
    <row r="99" spans="1:8" s="407" customFormat="1" ht="15">
      <c r="A99" s="8"/>
      <c r="B99" s="384" t="s">
        <v>244</v>
      </c>
      <c r="C99" s="382" t="s">
        <v>5</v>
      </c>
      <c r="D99" s="383">
        <v>46</v>
      </c>
      <c r="E99" s="628"/>
      <c r="F99" s="288">
        <f t="shared" ref="F99" si="4">E99*D99</f>
        <v>0</v>
      </c>
      <c r="G99" s="406"/>
      <c r="H99" s="406"/>
    </row>
    <row r="100" spans="1:8" s="407" customFormat="1">
      <c r="A100" s="415"/>
      <c r="B100" s="416"/>
      <c r="C100" s="417"/>
      <c r="D100" s="418"/>
      <c r="E100" s="616"/>
      <c r="F100" s="419"/>
      <c r="G100" s="406"/>
      <c r="H100" s="406"/>
    </row>
    <row r="101" spans="1:8" s="407" customFormat="1">
      <c r="A101" s="415"/>
      <c r="B101" s="416"/>
      <c r="C101" s="417"/>
      <c r="D101" s="418"/>
      <c r="E101" s="616"/>
      <c r="F101" s="419"/>
      <c r="G101" s="406"/>
      <c r="H101" s="406"/>
    </row>
    <row r="102" spans="1:8" s="397" customFormat="1" ht="60">
      <c r="A102" s="360">
        <f>A98+0.01</f>
        <v>3.1199999999999974</v>
      </c>
      <c r="B102" s="420" t="s">
        <v>245</v>
      </c>
      <c r="C102" s="382"/>
      <c r="D102" s="32"/>
      <c r="E102" s="581"/>
      <c r="F102" s="421"/>
      <c r="G102" s="422"/>
    </row>
    <row r="103" spans="1:8" s="397" customFormat="1" ht="15">
      <c r="A103" s="8"/>
      <c r="B103" s="398" t="s">
        <v>246</v>
      </c>
      <c r="C103" s="393" t="s">
        <v>6</v>
      </c>
      <c r="D103" s="32">
        <v>7</v>
      </c>
      <c r="E103" s="632"/>
      <c r="F103" s="357">
        <f>D103*E103</f>
        <v>0</v>
      </c>
      <c r="G103" s="396"/>
    </row>
    <row r="104" spans="1:8" s="397" customFormat="1" ht="15">
      <c r="A104" s="8"/>
      <c r="B104" s="398" t="s">
        <v>247</v>
      </c>
      <c r="C104" s="393" t="s">
        <v>6</v>
      </c>
      <c r="D104" s="32">
        <v>11</v>
      </c>
      <c r="E104" s="632"/>
      <c r="F104" s="357">
        <f>D104*E104</f>
        <v>0</v>
      </c>
      <c r="G104" s="396"/>
    </row>
    <row r="105" spans="1:8" s="397" customFormat="1" ht="15">
      <c r="A105" s="8"/>
      <c r="B105" s="398" t="s">
        <v>248</v>
      </c>
      <c r="C105" s="393" t="s">
        <v>6</v>
      </c>
      <c r="D105" s="32">
        <v>3</v>
      </c>
      <c r="E105" s="632"/>
      <c r="F105" s="357">
        <f>D105*E105</f>
        <v>0</v>
      </c>
      <c r="G105" s="396"/>
    </row>
    <row r="106" spans="1:8" s="397" customFormat="1" ht="15">
      <c r="A106" s="8"/>
      <c r="B106" s="398" t="s">
        <v>249</v>
      </c>
      <c r="C106" s="393" t="s">
        <v>6</v>
      </c>
      <c r="D106" s="32">
        <v>5</v>
      </c>
      <c r="E106" s="632"/>
      <c r="F106" s="357">
        <f>D106*E106</f>
        <v>0</v>
      </c>
      <c r="G106" s="396"/>
    </row>
    <row r="107" spans="1:8" s="414" customFormat="1">
      <c r="A107" s="399"/>
      <c r="B107" s="423"/>
      <c r="C107" s="424"/>
      <c r="D107" s="425"/>
      <c r="E107" s="614"/>
      <c r="F107" s="425"/>
      <c r="G107" s="426"/>
    </row>
    <row r="108" spans="1:8" s="414" customFormat="1">
      <c r="A108" s="399"/>
      <c r="B108" s="423"/>
      <c r="C108" s="424"/>
      <c r="D108" s="425"/>
      <c r="E108" s="614"/>
      <c r="F108" s="425"/>
      <c r="G108" s="426"/>
    </row>
    <row r="109" spans="1:8" s="407" customFormat="1" ht="45">
      <c r="A109" s="360">
        <f>A102+0.01</f>
        <v>3.1299999999999972</v>
      </c>
      <c r="B109" s="384" t="s">
        <v>250</v>
      </c>
      <c r="C109" s="382"/>
      <c r="D109" s="32"/>
      <c r="E109" s="581"/>
      <c r="F109" s="288"/>
      <c r="G109" s="406"/>
      <c r="H109" s="406"/>
    </row>
    <row r="110" spans="1:8" s="407" customFormat="1" ht="15">
      <c r="A110" s="8"/>
      <c r="B110" s="384" t="s">
        <v>251</v>
      </c>
      <c r="C110" s="382" t="s">
        <v>5</v>
      </c>
      <c r="D110" s="383">
        <v>28</v>
      </c>
      <c r="E110" s="628"/>
      <c r="F110" s="288">
        <f t="shared" ref="F110" si="5">E110*D110</f>
        <v>0</v>
      </c>
      <c r="G110" s="406"/>
      <c r="H110" s="406"/>
    </row>
    <row r="111" spans="1:8" s="407" customFormat="1">
      <c r="A111" s="415"/>
      <c r="B111" s="416"/>
      <c r="C111" s="417"/>
      <c r="D111" s="418"/>
      <c r="E111" s="616"/>
      <c r="F111" s="419"/>
      <c r="G111" s="406"/>
      <c r="H111" s="406"/>
    </row>
    <row r="112" spans="1:8" s="414" customFormat="1">
      <c r="A112" s="408"/>
      <c r="B112" s="409"/>
      <c r="C112" s="410"/>
      <c r="D112" s="411"/>
      <c r="E112" s="615"/>
      <c r="F112" s="412"/>
      <c r="G112" s="413"/>
      <c r="H112" s="413"/>
    </row>
    <row r="113" spans="1:11" s="407" customFormat="1" ht="168.75" customHeight="1">
      <c r="A113" s="360">
        <f>A109+0.01</f>
        <v>3.139999999999997</v>
      </c>
      <c r="B113" s="384" t="s">
        <v>252</v>
      </c>
      <c r="C113" s="382"/>
      <c r="D113" s="32"/>
      <c r="E113" s="581"/>
      <c r="F113" s="288"/>
      <c r="G113" s="406"/>
      <c r="H113" s="406"/>
    </row>
    <row r="114" spans="1:11" s="407" customFormat="1" ht="15">
      <c r="A114" s="381"/>
      <c r="B114" s="384" t="s">
        <v>253</v>
      </c>
      <c r="C114" s="382" t="s">
        <v>22</v>
      </c>
      <c r="D114" s="383">
        <v>6</v>
      </c>
      <c r="E114" s="632"/>
      <c r="F114" s="288">
        <f t="shared" ref="F114:F117" si="6">D114*E114</f>
        <v>0</v>
      </c>
      <c r="G114" s="406"/>
      <c r="H114" s="406"/>
    </row>
    <row r="115" spans="1:11" s="407" customFormat="1" ht="15">
      <c r="A115" s="381"/>
      <c r="B115" s="384" t="s">
        <v>254</v>
      </c>
      <c r="C115" s="382" t="s">
        <v>22</v>
      </c>
      <c r="D115" s="383">
        <v>9</v>
      </c>
      <c r="E115" s="632"/>
      <c r="F115" s="288">
        <f t="shared" si="6"/>
        <v>0</v>
      </c>
      <c r="G115" s="406"/>
      <c r="H115" s="406"/>
    </row>
    <row r="116" spans="1:11" s="407" customFormat="1" ht="15">
      <c r="A116" s="381"/>
      <c r="B116" s="384" t="s">
        <v>255</v>
      </c>
      <c r="C116" s="382" t="s">
        <v>22</v>
      </c>
      <c r="D116" s="383">
        <v>9</v>
      </c>
      <c r="E116" s="632"/>
      <c r="F116" s="288">
        <f t="shared" si="6"/>
        <v>0</v>
      </c>
      <c r="G116" s="406"/>
      <c r="H116" s="406"/>
    </row>
    <row r="117" spans="1:11" s="407" customFormat="1" ht="15">
      <c r="A117" s="381"/>
      <c r="B117" s="384" t="s">
        <v>256</v>
      </c>
      <c r="C117" s="382" t="s">
        <v>22</v>
      </c>
      <c r="D117" s="383">
        <v>6</v>
      </c>
      <c r="E117" s="632"/>
      <c r="F117" s="288">
        <f t="shared" si="6"/>
        <v>0</v>
      </c>
      <c r="G117" s="406"/>
      <c r="H117" s="406"/>
    </row>
    <row r="118" spans="1:11" s="407" customFormat="1">
      <c r="A118" s="427"/>
      <c r="B118" s="428"/>
      <c r="C118" s="417"/>
      <c r="D118" s="418"/>
      <c r="E118" s="616"/>
      <c r="F118" s="419"/>
      <c r="G118" s="406"/>
      <c r="H118" s="406"/>
    </row>
    <row r="119" spans="1:11" s="407" customFormat="1">
      <c r="A119" s="427"/>
      <c r="B119" s="416"/>
      <c r="C119" s="429"/>
      <c r="D119" s="418"/>
      <c r="E119" s="616"/>
      <c r="F119" s="419"/>
      <c r="G119" s="430"/>
      <c r="H119" s="406"/>
      <c r="I119" s="406"/>
    </row>
    <row r="120" spans="1:11" s="407" customFormat="1" ht="30">
      <c r="A120" s="360">
        <f>A113+0.01</f>
        <v>3.1499999999999968</v>
      </c>
      <c r="B120" s="384" t="s">
        <v>257</v>
      </c>
      <c r="C120" s="382"/>
      <c r="D120" s="32"/>
      <c r="E120" s="581"/>
      <c r="F120" s="288"/>
      <c r="G120" s="406"/>
      <c r="H120" s="406"/>
    </row>
    <row r="121" spans="1:11" s="407" customFormat="1" ht="15">
      <c r="A121" s="381"/>
      <c r="B121" s="384" t="s">
        <v>253</v>
      </c>
      <c r="C121" s="382" t="s">
        <v>22</v>
      </c>
      <c r="D121" s="383">
        <v>41</v>
      </c>
      <c r="E121" s="632"/>
      <c r="F121" s="288">
        <f t="shared" ref="F121:F124" si="7">D121*E121</f>
        <v>0</v>
      </c>
      <c r="G121" s="406"/>
      <c r="H121" s="406"/>
      <c r="J121" s="2">
        <v>1.41</v>
      </c>
      <c r="K121" s="431">
        <f t="shared" ref="K121:K124" si="8">D121*J121</f>
        <v>57.809999999999995</v>
      </c>
    </row>
    <row r="122" spans="1:11" s="407" customFormat="1" ht="15">
      <c r="A122" s="381"/>
      <c r="B122" s="384" t="s">
        <v>254</v>
      </c>
      <c r="C122" s="382" t="s">
        <v>22</v>
      </c>
      <c r="D122" s="383">
        <v>60</v>
      </c>
      <c r="E122" s="632"/>
      <c r="F122" s="288">
        <f t="shared" si="7"/>
        <v>0</v>
      </c>
      <c r="G122" s="406"/>
      <c r="H122" s="406"/>
      <c r="J122" s="2">
        <v>2.02</v>
      </c>
      <c r="K122" s="431">
        <f t="shared" si="8"/>
        <v>121.2</v>
      </c>
    </row>
    <row r="123" spans="1:11" s="407" customFormat="1" ht="15">
      <c r="A123" s="381"/>
      <c r="B123" s="384" t="s">
        <v>255</v>
      </c>
      <c r="C123" s="382" t="s">
        <v>22</v>
      </c>
      <c r="D123" s="383">
        <v>11</v>
      </c>
      <c r="E123" s="632"/>
      <c r="F123" s="288">
        <f t="shared" si="7"/>
        <v>0</v>
      </c>
      <c r="G123" s="406"/>
      <c r="H123" s="406"/>
      <c r="J123" s="2">
        <v>2.56</v>
      </c>
      <c r="K123" s="431">
        <f t="shared" si="8"/>
        <v>28.16</v>
      </c>
    </row>
    <row r="124" spans="1:11" s="407" customFormat="1" ht="15">
      <c r="A124" s="381"/>
      <c r="B124" s="384" t="s">
        <v>256</v>
      </c>
      <c r="C124" s="382" t="s">
        <v>22</v>
      </c>
      <c r="D124" s="383">
        <v>54</v>
      </c>
      <c r="E124" s="632"/>
      <c r="F124" s="288">
        <f t="shared" si="7"/>
        <v>0</v>
      </c>
      <c r="G124" s="406"/>
      <c r="H124" s="406"/>
      <c r="J124" s="2">
        <v>3.18</v>
      </c>
      <c r="K124" s="431">
        <f t="shared" si="8"/>
        <v>171.72</v>
      </c>
    </row>
    <row r="125" spans="1:11" s="407" customFormat="1">
      <c r="A125" s="427"/>
      <c r="B125" s="428"/>
      <c r="C125" s="417"/>
      <c r="D125" s="418"/>
      <c r="E125" s="616"/>
      <c r="F125" s="419"/>
      <c r="G125" s="406"/>
      <c r="H125" s="406"/>
    </row>
    <row r="126" spans="1:11" s="407" customFormat="1">
      <c r="A126" s="415"/>
      <c r="B126" s="416"/>
      <c r="C126" s="429"/>
      <c r="D126" s="418"/>
      <c r="E126" s="616"/>
      <c r="F126" s="419"/>
      <c r="G126" s="430"/>
      <c r="H126" s="406"/>
      <c r="I126" s="406"/>
    </row>
    <row r="127" spans="1:11" s="407" customFormat="1" ht="15">
      <c r="A127" s="360">
        <f>A120+0.01</f>
        <v>3.1599999999999966</v>
      </c>
      <c r="B127" s="384" t="s">
        <v>258</v>
      </c>
      <c r="C127" s="382"/>
      <c r="D127" s="32"/>
      <c r="E127" s="581"/>
      <c r="F127" s="288"/>
      <c r="G127" s="406"/>
      <c r="H127" s="406"/>
    </row>
    <row r="128" spans="1:11" s="339" customFormat="1">
      <c r="A128" s="432"/>
      <c r="B128" s="433" t="s">
        <v>259</v>
      </c>
      <c r="C128" s="434"/>
      <c r="D128" s="435"/>
      <c r="E128" s="617"/>
      <c r="F128" s="436"/>
      <c r="G128" s="437"/>
      <c r="H128" s="437"/>
    </row>
    <row r="129" spans="1:9" s="339" customFormat="1">
      <c r="A129" s="432"/>
      <c r="B129" s="433" t="s">
        <v>260</v>
      </c>
      <c r="C129" s="434"/>
      <c r="D129" s="435"/>
      <c r="E129" s="617"/>
      <c r="F129" s="436"/>
      <c r="G129" s="437"/>
      <c r="H129" s="437"/>
    </row>
    <row r="130" spans="1:9" s="339" customFormat="1">
      <c r="A130" s="432"/>
      <c r="B130" s="433" t="s">
        <v>261</v>
      </c>
      <c r="C130" s="434"/>
      <c r="D130" s="435"/>
      <c r="E130" s="617"/>
      <c r="F130" s="436"/>
      <c r="G130" s="437"/>
      <c r="H130" s="437"/>
    </row>
    <row r="131" spans="1:9" s="339" customFormat="1">
      <c r="A131" s="432"/>
      <c r="B131" s="433" t="s">
        <v>262</v>
      </c>
      <c r="C131" s="434"/>
      <c r="D131" s="435"/>
      <c r="E131" s="617"/>
      <c r="F131" s="436"/>
      <c r="G131" s="437"/>
      <c r="H131" s="437"/>
    </row>
    <row r="132" spans="1:9" s="339" customFormat="1">
      <c r="A132" s="432"/>
      <c r="B132" s="433" t="s">
        <v>263</v>
      </c>
      <c r="C132" s="434"/>
      <c r="D132" s="435"/>
      <c r="E132" s="617"/>
      <c r="F132" s="436"/>
      <c r="G132" s="437"/>
      <c r="H132" s="437"/>
    </row>
    <row r="133" spans="1:9" s="339" customFormat="1">
      <c r="A133" s="432"/>
      <c r="B133" s="433" t="s">
        <v>264</v>
      </c>
      <c r="C133" s="434"/>
      <c r="D133" s="435"/>
      <c r="E133" s="617"/>
      <c r="F133" s="436"/>
      <c r="G133" s="437"/>
      <c r="H133" s="437"/>
    </row>
    <row r="134" spans="1:9" s="339" customFormat="1">
      <c r="A134" s="432"/>
      <c r="B134" s="433" t="s">
        <v>265</v>
      </c>
      <c r="C134" s="434"/>
      <c r="D134" s="435"/>
      <c r="E134" s="617"/>
      <c r="F134" s="436"/>
      <c r="G134" s="437"/>
      <c r="H134" s="437"/>
    </row>
    <row r="135" spans="1:9" s="339" customFormat="1">
      <c r="A135" s="432"/>
      <c r="B135" s="433" t="s">
        <v>266</v>
      </c>
      <c r="C135" s="434"/>
      <c r="D135" s="435"/>
      <c r="E135" s="617"/>
      <c r="F135" s="436"/>
      <c r="G135" s="437"/>
      <c r="H135" s="437"/>
    </row>
    <row r="136" spans="1:9" s="339" customFormat="1">
      <c r="A136" s="432"/>
      <c r="B136" s="433" t="s">
        <v>267</v>
      </c>
      <c r="C136" s="434"/>
      <c r="D136" s="435"/>
      <c r="E136" s="617"/>
      <c r="F136" s="436"/>
      <c r="G136" s="437"/>
      <c r="H136" s="437"/>
    </row>
    <row r="137" spans="1:9" s="339" customFormat="1">
      <c r="A137" s="438"/>
      <c r="B137" s="439" t="s">
        <v>268</v>
      </c>
      <c r="C137" s="440"/>
      <c r="D137" s="441"/>
      <c r="E137" s="618"/>
      <c r="F137" s="442"/>
      <c r="G137" s="443"/>
      <c r="H137" s="443"/>
    </row>
    <row r="138" spans="1:9">
      <c r="A138" s="360"/>
      <c r="B138" s="444"/>
      <c r="C138" s="445" t="s">
        <v>27</v>
      </c>
      <c r="D138" s="446">
        <v>5810</v>
      </c>
      <c r="E138" s="633"/>
      <c r="F138" s="288">
        <f t="shared" ref="F138" si="9">E138*D138</f>
        <v>0</v>
      </c>
      <c r="G138" s="341"/>
      <c r="H138" s="447"/>
      <c r="I138" s="448"/>
    </row>
    <row r="139" spans="1:9" s="391" customFormat="1">
      <c r="A139" s="449"/>
      <c r="B139" s="450"/>
      <c r="C139" s="451"/>
      <c r="D139" s="452"/>
      <c r="E139" s="619"/>
      <c r="F139" s="389"/>
      <c r="H139" s="453"/>
      <c r="I139" s="454"/>
    </row>
    <row r="140" spans="1:9" s="391" customFormat="1">
      <c r="A140" s="449"/>
      <c r="B140" s="450"/>
      <c r="C140" s="451"/>
      <c r="D140" s="452"/>
      <c r="E140" s="619"/>
      <c r="F140" s="389"/>
      <c r="H140" s="455"/>
      <c r="I140" s="454"/>
    </row>
    <row r="141" spans="1:9" s="339" customFormat="1">
      <c r="A141" s="456">
        <f>A127+0.01</f>
        <v>3.1699999999999964</v>
      </c>
      <c r="B141" s="457" t="s">
        <v>269</v>
      </c>
      <c r="C141" s="458"/>
      <c r="D141" s="459"/>
      <c r="E141" s="620"/>
      <c r="F141" s="460"/>
      <c r="G141" s="461"/>
      <c r="H141" s="461"/>
    </row>
    <row r="142" spans="1:9" s="339" customFormat="1">
      <c r="A142" s="462"/>
      <c r="B142" s="433" t="s">
        <v>270</v>
      </c>
      <c r="C142" s="434"/>
      <c r="D142" s="435"/>
      <c r="E142" s="617"/>
      <c r="F142" s="436"/>
      <c r="G142" s="437"/>
      <c r="H142" s="437"/>
    </row>
    <row r="143" spans="1:9" s="339" customFormat="1">
      <c r="A143" s="462"/>
      <c r="B143" s="433" t="s">
        <v>271</v>
      </c>
      <c r="C143" s="434"/>
      <c r="D143" s="435"/>
      <c r="E143" s="617"/>
      <c r="F143" s="436"/>
      <c r="G143" s="437"/>
      <c r="H143" s="437"/>
    </row>
    <row r="144" spans="1:9" s="339" customFormat="1">
      <c r="A144" s="462"/>
      <c r="B144" s="433" t="s">
        <v>272</v>
      </c>
      <c r="C144" s="434"/>
      <c r="D144" s="435"/>
      <c r="E144" s="617"/>
      <c r="F144" s="436"/>
      <c r="G144" s="437"/>
      <c r="H144" s="437"/>
    </row>
    <row r="145" spans="1:9" s="339" customFormat="1">
      <c r="A145" s="462"/>
      <c r="B145" s="433" t="s">
        <v>273</v>
      </c>
      <c r="C145" s="434"/>
      <c r="D145" s="435"/>
      <c r="E145" s="617"/>
      <c r="F145" s="436"/>
      <c r="G145" s="437"/>
      <c r="H145" s="437"/>
    </row>
    <row r="146" spans="1:9" s="339" customFormat="1">
      <c r="A146" s="462"/>
      <c r="B146" s="433" t="s">
        <v>274</v>
      </c>
      <c r="C146" s="434"/>
      <c r="D146" s="435"/>
      <c r="E146" s="617"/>
      <c r="F146" s="436"/>
      <c r="G146" s="437"/>
      <c r="H146" s="437"/>
    </row>
    <row r="147" spans="1:9" s="339" customFormat="1">
      <c r="A147" s="462"/>
      <c r="B147" s="433" t="s">
        <v>275</v>
      </c>
      <c r="C147" s="434"/>
      <c r="D147" s="435"/>
      <c r="E147" s="617"/>
      <c r="F147" s="436"/>
      <c r="G147" s="437"/>
      <c r="H147" s="437"/>
    </row>
    <row r="148" spans="1:9" s="339" customFormat="1">
      <c r="A148" s="462"/>
      <c r="B148" s="463" t="s">
        <v>276</v>
      </c>
      <c r="C148" s="434"/>
      <c r="D148" s="435"/>
      <c r="E148" s="617"/>
      <c r="F148" s="436"/>
      <c r="G148" s="437"/>
      <c r="H148" s="437"/>
    </row>
    <row r="149" spans="1:9" s="339" customFormat="1">
      <c r="A149" s="462"/>
      <c r="B149" s="464" t="s">
        <v>277</v>
      </c>
      <c r="C149" s="434"/>
      <c r="D149" s="435"/>
      <c r="E149" s="617"/>
      <c r="F149" s="436"/>
      <c r="G149" s="437"/>
      <c r="H149" s="437"/>
    </row>
    <row r="150" spans="1:9" s="339" customFormat="1">
      <c r="A150" s="462"/>
      <c r="B150" s="433" t="s">
        <v>278</v>
      </c>
      <c r="C150" s="434"/>
      <c r="D150" s="435"/>
      <c r="E150" s="617"/>
      <c r="F150" s="436"/>
      <c r="G150" s="437"/>
      <c r="H150" s="437"/>
    </row>
    <row r="151" spans="1:9" s="339" customFormat="1">
      <c r="A151" s="462"/>
      <c r="B151" s="433" t="s">
        <v>279</v>
      </c>
      <c r="C151" s="434"/>
      <c r="D151" s="435"/>
      <c r="E151" s="617"/>
      <c r="F151" s="436"/>
      <c r="G151" s="437"/>
      <c r="H151" s="437"/>
    </row>
    <row r="152" spans="1:9" s="339" customFormat="1">
      <c r="A152" s="462"/>
      <c r="B152" s="433" t="s">
        <v>280</v>
      </c>
      <c r="C152" s="434"/>
      <c r="D152" s="435"/>
      <c r="E152" s="617"/>
      <c r="F152" s="436"/>
      <c r="G152" s="437"/>
      <c r="H152" s="437"/>
    </row>
    <row r="153" spans="1:9" s="339" customFormat="1">
      <c r="A153" s="465"/>
      <c r="B153" s="439" t="s">
        <v>281</v>
      </c>
      <c r="C153" s="440"/>
      <c r="D153" s="441"/>
      <c r="E153" s="618"/>
      <c r="F153" s="442"/>
      <c r="G153" s="443"/>
      <c r="H153" s="443"/>
    </row>
    <row r="154" spans="1:9">
      <c r="A154" s="360"/>
      <c r="B154" s="444"/>
      <c r="C154" s="445" t="s">
        <v>28</v>
      </c>
      <c r="D154" s="446">
        <v>290</v>
      </c>
      <c r="E154" s="633"/>
      <c r="F154" s="288">
        <f t="shared" ref="F154" si="10">E154*D154</f>
        <v>0</v>
      </c>
      <c r="G154" s="341"/>
      <c r="H154" s="447"/>
      <c r="I154" s="448"/>
    </row>
    <row r="155" spans="1:9" s="391" customFormat="1">
      <c r="A155" s="449"/>
      <c r="B155" s="450"/>
      <c r="C155" s="451"/>
      <c r="D155" s="452"/>
      <c r="E155" s="621"/>
      <c r="F155" s="466"/>
      <c r="H155" s="455"/>
    </row>
    <row r="156" spans="1:9" s="391" customFormat="1">
      <c r="A156" s="449"/>
      <c r="B156" s="450"/>
      <c r="C156" s="451"/>
      <c r="D156" s="452"/>
      <c r="E156" s="619"/>
      <c r="F156" s="389"/>
      <c r="H156" s="453"/>
    </row>
    <row r="157" spans="1:9" ht="30">
      <c r="A157" s="467">
        <f>A141+0.01</f>
        <v>3.1799999999999962</v>
      </c>
      <c r="B157" s="468" t="s">
        <v>282</v>
      </c>
      <c r="C157" s="382"/>
      <c r="D157" s="383"/>
      <c r="E157" s="622"/>
      <c r="F157" s="469"/>
      <c r="H157" s="74"/>
    </row>
    <row r="158" spans="1:9">
      <c r="A158" s="470"/>
      <c r="B158" s="471"/>
      <c r="C158" s="382" t="s">
        <v>27</v>
      </c>
      <c r="D158" s="383">
        <v>2060</v>
      </c>
      <c r="E158" s="634"/>
      <c r="F158" s="288">
        <f t="shared" ref="F158" si="11">E158*D158</f>
        <v>0</v>
      </c>
      <c r="G158" s="86"/>
      <c r="H158" s="86"/>
    </row>
    <row r="159" spans="1:9" s="391" customFormat="1">
      <c r="A159" s="449"/>
      <c r="B159" s="450"/>
      <c r="C159" s="451"/>
      <c r="D159" s="452"/>
      <c r="E159" s="619"/>
      <c r="F159" s="389"/>
      <c r="H159" s="453"/>
    </row>
    <row r="160" spans="1:9" s="391" customFormat="1">
      <c r="A160" s="449"/>
      <c r="B160" s="450"/>
      <c r="C160" s="451"/>
      <c r="D160" s="452"/>
      <c r="E160" s="619"/>
      <c r="F160" s="389"/>
      <c r="H160" s="453"/>
    </row>
    <row r="161" spans="1:10" ht="15">
      <c r="A161" s="8">
        <f>A157+0.01</f>
        <v>3.1899999999999959</v>
      </c>
      <c r="B161" s="347" t="s">
        <v>283</v>
      </c>
      <c r="C161" s="445"/>
      <c r="D161" s="446"/>
      <c r="E161" s="598"/>
      <c r="F161" s="357"/>
      <c r="G161" s="343"/>
      <c r="H161" s="343"/>
    </row>
    <row r="162" spans="1:10">
      <c r="A162" s="360"/>
      <c r="B162" s="347"/>
      <c r="C162" s="445" t="s">
        <v>6</v>
      </c>
      <c r="D162" s="446">
        <v>1</v>
      </c>
      <c r="E162" s="633"/>
      <c r="F162" s="288">
        <f t="shared" ref="F162" si="12">E162*D162</f>
        <v>0</v>
      </c>
      <c r="G162" s="343"/>
      <c r="H162" s="343"/>
    </row>
    <row r="163" spans="1:10">
      <c r="A163" s="361"/>
      <c r="B163" s="93"/>
      <c r="C163" s="472"/>
      <c r="D163" s="473"/>
      <c r="E163" s="561"/>
      <c r="F163" s="92"/>
      <c r="G163" s="87"/>
      <c r="H163" s="87"/>
    </row>
    <row r="164" spans="1:10">
      <c r="A164" s="361"/>
      <c r="B164" s="93"/>
      <c r="C164" s="472"/>
      <c r="D164" s="473"/>
      <c r="E164" s="561"/>
      <c r="F164" s="92"/>
      <c r="G164" s="87"/>
      <c r="H164" s="87"/>
    </row>
    <row r="165" spans="1:10" ht="30">
      <c r="A165" s="360">
        <f>A161+0.01</f>
        <v>3.1999999999999957</v>
      </c>
      <c r="B165" s="474" t="s">
        <v>284</v>
      </c>
      <c r="C165" s="382"/>
      <c r="D165" s="383"/>
      <c r="E165" s="622"/>
      <c r="F165" s="469"/>
      <c r="G165" s="348"/>
      <c r="H165" s="475"/>
      <c r="I165" s="86"/>
      <c r="J165" s="86"/>
    </row>
    <row r="166" spans="1:10">
      <c r="A166" s="360"/>
      <c r="B166" s="420"/>
      <c r="C166" s="445" t="s">
        <v>6</v>
      </c>
      <c r="D166" s="446">
        <v>1</v>
      </c>
      <c r="E166" s="633"/>
      <c r="F166" s="288">
        <f t="shared" ref="F166" si="13">E166*D166</f>
        <v>0</v>
      </c>
      <c r="G166" s="303"/>
      <c r="H166" s="343"/>
      <c r="I166" s="86"/>
      <c r="J166" s="86"/>
    </row>
    <row r="167" spans="1:10">
      <c r="A167" s="361"/>
      <c r="B167" s="476"/>
      <c r="C167" s="477"/>
      <c r="D167" s="478"/>
      <c r="E167" s="542"/>
      <c r="F167" s="92"/>
      <c r="G167" s="479"/>
      <c r="H167" s="87"/>
      <c r="I167" s="86"/>
      <c r="J167" s="86"/>
    </row>
    <row r="168" spans="1:10">
      <c r="A168" s="361"/>
      <c r="B168" s="476"/>
      <c r="C168" s="477"/>
      <c r="D168" s="478"/>
      <c r="E168" s="542"/>
      <c r="F168" s="92"/>
      <c r="G168" s="479"/>
      <c r="H168" s="87"/>
      <c r="I168" s="86"/>
      <c r="J168" s="86"/>
    </row>
    <row r="169" spans="1:10" ht="45">
      <c r="A169" s="360">
        <f>A165+0.01</f>
        <v>3.2099999999999955</v>
      </c>
      <c r="B169" s="474" t="s">
        <v>285</v>
      </c>
      <c r="C169" s="382"/>
      <c r="D169" s="383"/>
      <c r="E169" s="622"/>
      <c r="F169" s="469"/>
      <c r="G169" s="348"/>
      <c r="H169" s="475"/>
      <c r="I169" s="86"/>
      <c r="J169" s="86"/>
    </row>
    <row r="170" spans="1:10">
      <c r="A170" s="360"/>
      <c r="B170" s="420"/>
      <c r="C170" s="445" t="s">
        <v>6</v>
      </c>
      <c r="D170" s="446">
        <v>1</v>
      </c>
      <c r="E170" s="633"/>
      <c r="F170" s="288">
        <f t="shared" ref="F170" si="14">E170*D170</f>
        <v>0</v>
      </c>
      <c r="G170" s="303"/>
      <c r="H170" s="343"/>
      <c r="I170" s="86"/>
      <c r="J170" s="86"/>
    </row>
    <row r="171" spans="1:10">
      <c r="A171" s="361"/>
      <c r="B171" s="476"/>
      <c r="C171" s="477"/>
      <c r="D171" s="478"/>
      <c r="E171" s="542"/>
      <c r="F171" s="92"/>
      <c r="G171" s="479"/>
      <c r="H171" s="87"/>
      <c r="I171" s="86"/>
      <c r="J171" s="86"/>
    </row>
    <row r="172" spans="1:10">
      <c r="A172" s="361"/>
      <c r="B172" s="476"/>
      <c r="C172" s="477"/>
      <c r="D172" s="478"/>
      <c r="E172" s="542"/>
      <c r="F172" s="92"/>
      <c r="G172" s="479"/>
      <c r="H172" s="87"/>
      <c r="I172" s="86"/>
      <c r="J172" s="86"/>
    </row>
    <row r="173" spans="1:10" ht="120">
      <c r="A173" s="360">
        <f>A169+0.01</f>
        <v>3.2199999999999953</v>
      </c>
      <c r="B173" s="474" t="s">
        <v>286</v>
      </c>
      <c r="C173" s="382"/>
      <c r="D173" s="383"/>
      <c r="E173" s="622"/>
      <c r="F173" s="469"/>
      <c r="G173" s="348"/>
      <c r="H173" s="475"/>
      <c r="I173" s="86"/>
      <c r="J173" s="86"/>
    </row>
    <row r="174" spans="1:10">
      <c r="A174" s="360"/>
      <c r="B174" s="420"/>
      <c r="C174" s="445" t="s">
        <v>6</v>
      </c>
      <c r="D174" s="446">
        <v>1</v>
      </c>
      <c r="E174" s="633"/>
      <c r="F174" s="288">
        <f t="shared" ref="F174" si="15">E174*D174</f>
        <v>0</v>
      </c>
      <c r="G174" s="303"/>
      <c r="H174" s="343"/>
      <c r="I174" s="86"/>
      <c r="J174" s="86"/>
    </row>
    <row r="175" spans="1:10">
      <c r="A175" s="361"/>
      <c r="B175" s="476"/>
      <c r="C175" s="477"/>
      <c r="D175" s="478"/>
      <c r="E175" s="542"/>
      <c r="F175" s="92"/>
      <c r="G175" s="479"/>
      <c r="H175" s="87"/>
      <c r="I175" s="86"/>
      <c r="J175" s="86"/>
    </row>
    <row r="176" spans="1:10">
      <c r="A176" s="361"/>
      <c r="B176" s="476"/>
      <c r="C176" s="477"/>
      <c r="D176" s="478"/>
      <c r="E176" s="542"/>
      <c r="F176" s="92"/>
      <c r="G176" s="479"/>
      <c r="H176" s="87"/>
      <c r="I176" s="86"/>
      <c r="J176" s="86"/>
    </row>
    <row r="177" spans="1:10" ht="60">
      <c r="A177" s="360">
        <f>A173+0.01</f>
        <v>3.2299999999999951</v>
      </c>
      <c r="B177" s="474" t="s">
        <v>287</v>
      </c>
      <c r="C177" s="382"/>
      <c r="D177" s="383"/>
      <c r="E177" s="622"/>
      <c r="F177" s="469"/>
      <c r="G177" s="348"/>
      <c r="H177" s="475"/>
      <c r="I177" s="86"/>
      <c r="J177" s="86"/>
    </row>
    <row r="178" spans="1:10">
      <c r="A178" s="360"/>
      <c r="B178" s="420"/>
      <c r="C178" s="445" t="s">
        <v>6</v>
      </c>
      <c r="D178" s="446">
        <v>1</v>
      </c>
      <c r="E178" s="633"/>
      <c r="F178" s="288">
        <f t="shared" ref="F178" si="16">E178*D178</f>
        <v>0</v>
      </c>
      <c r="G178" s="303"/>
      <c r="H178" s="343"/>
      <c r="I178" s="86"/>
      <c r="J178" s="86"/>
    </row>
    <row r="179" spans="1:10">
      <c r="A179" s="361"/>
      <c r="B179" s="476"/>
      <c r="C179" s="477"/>
      <c r="D179" s="478"/>
      <c r="E179" s="542"/>
      <c r="F179" s="92"/>
      <c r="G179" s="479"/>
      <c r="H179" s="87"/>
      <c r="I179" s="86"/>
      <c r="J179" s="86"/>
    </row>
    <row r="180" spans="1:10">
      <c r="A180" s="361"/>
      <c r="B180" s="476"/>
      <c r="C180" s="477"/>
      <c r="D180" s="478"/>
      <c r="E180" s="542"/>
      <c r="F180" s="92"/>
      <c r="G180" s="479"/>
      <c r="H180" s="87"/>
      <c r="I180" s="86"/>
      <c r="J180" s="86"/>
    </row>
    <row r="181" spans="1:10" ht="45">
      <c r="A181" s="360">
        <f>A177+0.01</f>
        <v>3.2399999999999949</v>
      </c>
      <c r="B181" s="474" t="s">
        <v>288</v>
      </c>
      <c r="C181" s="382"/>
      <c r="D181" s="383"/>
      <c r="E181" s="622"/>
      <c r="F181" s="469"/>
      <c r="G181" s="348"/>
      <c r="H181" s="475"/>
      <c r="I181" s="86"/>
      <c r="J181" s="86"/>
    </row>
    <row r="182" spans="1:10">
      <c r="A182" s="360"/>
      <c r="B182" s="420"/>
      <c r="C182" s="445" t="s">
        <v>6</v>
      </c>
      <c r="D182" s="446">
        <v>1</v>
      </c>
      <c r="E182" s="633"/>
      <c r="F182" s="288">
        <f t="shared" ref="F182" si="17">E182*D182</f>
        <v>0</v>
      </c>
      <c r="G182" s="303"/>
      <c r="H182" s="343"/>
      <c r="I182" s="86"/>
      <c r="J182" s="86"/>
    </row>
    <row r="183" spans="1:10">
      <c r="A183" s="361"/>
      <c r="B183" s="476"/>
      <c r="C183" s="477"/>
      <c r="D183" s="478"/>
      <c r="E183" s="542"/>
      <c r="F183" s="92"/>
      <c r="G183" s="479"/>
      <c r="H183" s="87"/>
      <c r="I183" s="86"/>
      <c r="J183" s="86"/>
    </row>
    <row r="184" spans="1:10">
      <c r="A184" s="361"/>
      <c r="B184" s="476"/>
      <c r="C184" s="477"/>
      <c r="D184" s="478"/>
      <c r="E184" s="542"/>
      <c r="F184" s="92"/>
      <c r="G184" s="479"/>
      <c r="H184" s="87"/>
      <c r="I184" s="86"/>
      <c r="J184" s="86"/>
    </row>
    <row r="185" spans="1:10" ht="15">
      <c r="A185" s="360">
        <f>A181+0.01</f>
        <v>3.2499999999999947</v>
      </c>
      <c r="B185" s="347" t="s">
        <v>210</v>
      </c>
      <c r="C185" s="445"/>
      <c r="D185" s="446"/>
      <c r="E185" s="598"/>
      <c r="F185" s="357"/>
      <c r="G185" s="343"/>
      <c r="H185" s="343"/>
    </row>
    <row r="186" spans="1:10">
      <c r="A186" s="360"/>
      <c r="B186" s="347"/>
      <c r="C186" s="445"/>
      <c r="D186" s="446"/>
      <c r="E186" s="598"/>
      <c r="F186" s="357">
        <f>SUM(F5:F182)*0.02</f>
        <v>0</v>
      </c>
      <c r="G186" s="343"/>
      <c r="H186" s="343"/>
    </row>
    <row r="187" spans="1:10">
      <c r="A187" s="361"/>
      <c r="B187" s="93"/>
      <c r="E187" s="561"/>
      <c r="F187" s="91"/>
      <c r="G187" s="87"/>
      <c r="H187" s="88"/>
    </row>
    <row r="188" spans="1:10">
      <c r="A188" s="361"/>
      <c r="B188" s="93"/>
      <c r="E188" s="561"/>
      <c r="F188" s="91"/>
      <c r="G188" s="87"/>
      <c r="H188" s="88"/>
    </row>
    <row r="189" spans="1:10" ht="16" thickBot="1">
      <c r="A189" s="361"/>
      <c r="B189" s="100" t="s">
        <v>289</v>
      </c>
      <c r="C189" s="480"/>
      <c r="D189" s="481"/>
      <c r="E189" s="562"/>
      <c r="F189" s="102">
        <f>SUM(F5:F186)</f>
        <v>0</v>
      </c>
      <c r="G189" s="103"/>
      <c r="H189" s="104"/>
    </row>
    <row r="190" spans="1:10" ht="15" thickTop="1">
      <c r="A190" s="361"/>
      <c r="B190" s="105"/>
      <c r="C190" s="482"/>
      <c r="D190" s="483"/>
      <c r="E190" s="563"/>
      <c r="F190" s="107"/>
      <c r="G190" s="108"/>
      <c r="H190" s="109"/>
    </row>
    <row r="191" spans="1:10">
      <c r="A191" s="361"/>
      <c r="E191" s="561"/>
      <c r="F191" s="91"/>
    </row>
    <row r="192" spans="1:10">
      <c r="E192" s="561"/>
      <c r="F192" s="91"/>
    </row>
    <row r="193" spans="5:6">
      <c r="E193" s="561"/>
      <c r="F193" s="91"/>
    </row>
    <row r="194" spans="5:6">
      <c r="E194" s="561"/>
      <c r="F194" s="91"/>
    </row>
    <row r="195" spans="5:6">
      <c r="E195" s="561"/>
      <c r="F195" s="91"/>
    </row>
    <row r="196" spans="5:6">
      <c r="E196" s="561"/>
      <c r="F196" s="91"/>
    </row>
    <row r="197" spans="5:6">
      <c r="E197" s="561"/>
      <c r="F197" s="91"/>
    </row>
    <row r="198" spans="5:6">
      <c r="E198" s="561"/>
      <c r="F198" s="91"/>
    </row>
    <row r="199" spans="5:6">
      <c r="E199" s="561"/>
      <c r="F199" s="91"/>
    </row>
    <row r="200" spans="5:6">
      <c r="E200" s="561"/>
      <c r="F200" s="91"/>
    </row>
    <row r="201" spans="5:6">
      <c r="E201" s="561"/>
      <c r="F201" s="91"/>
    </row>
    <row r="202" spans="5:6">
      <c r="E202" s="561"/>
      <c r="F202" s="91"/>
    </row>
    <row r="203" spans="5:6">
      <c r="E203" s="561"/>
      <c r="F203" s="91"/>
    </row>
    <row r="204" spans="5:6">
      <c r="E204" s="561"/>
      <c r="F204" s="91"/>
    </row>
    <row r="205" spans="5:6">
      <c r="E205" s="561"/>
      <c r="F205" s="91"/>
    </row>
    <row r="206" spans="5:6">
      <c r="E206" s="561"/>
      <c r="F206" s="91"/>
    </row>
    <row r="207" spans="5:6">
      <c r="E207" s="561"/>
      <c r="F207" s="91"/>
    </row>
    <row r="208" spans="5:6">
      <c r="E208" s="561"/>
      <c r="F208" s="91"/>
    </row>
    <row r="209" spans="5:6">
      <c r="E209" s="561"/>
      <c r="F209" s="91"/>
    </row>
    <row r="210" spans="5:6">
      <c r="E210" s="561"/>
      <c r="F210" s="91"/>
    </row>
    <row r="211" spans="5:6">
      <c r="E211" s="561"/>
      <c r="F211" s="91"/>
    </row>
    <row r="212" spans="5:6">
      <c r="E212" s="561"/>
      <c r="F212" s="91"/>
    </row>
    <row r="213" spans="5:6">
      <c r="E213" s="561"/>
      <c r="F213" s="91"/>
    </row>
    <row r="214" spans="5:6">
      <c r="E214" s="561"/>
      <c r="F214" s="91"/>
    </row>
    <row r="215" spans="5:6">
      <c r="E215" s="561"/>
      <c r="F215" s="91"/>
    </row>
    <row r="216" spans="5:6">
      <c r="E216" s="561"/>
      <c r="F216" s="91"/>
    </row>
    <row r="217" spans="5:6">
      <c r="E217" s="561"/>
      <c r="F217" s="91"/>
    </row>
    <row r="218" spans="5:6">
      <c r="E218" s="561"/>
      <c r="F218" s="91"/>
    </row>
    <row r="219" spans="5:6">
      <c r="E219" s="561"/>
      <c r="F219" s="91"/>
    </row>
    <row r="220" spans="5:6">
      <c r="E220" s="561"/>
      <c r="F220" s="91"/>
    </row>
    <row r="221" spans="5:6">
      <c r="E221" s="561"/>
      <c r="F221" s="91"/>
    </row>
    <row r="222" spans="5:6">
      <c r="E222" s="561"/>
      <c r="F222" s="91"/>
    </row>
    <row r="223" spans="5:6">
      <c r="E223" s="561"/>
      <c r="F223" s="91"/>
    </row>
    <row r="224" spans="5:6">
      <c r="E224" s="561"/>
      <c r="F224" s="91"/>
    </row>
    <row r="225" spans="5:6">
      <c r="E225" s="561"/>
      <c r="F225" s="91"/>
    </row>
    <row r="226" spans="5:6">
      <c r="E226" s="561"/>
      <c r="F226" s="91"/>
    </row>
    <row r="227" spans="5:6">
      <c r="E227" s="561"/>
      <c r="F227" s="91"/>
    </row>
    <row r="228" spans="5:6">
      <c r="E228" s="561"/>
      <c r="F228" s="91"/>
    </row>
    <row r="229" spans="5:6">
      <c r="E229" s="561"/>
      <c r="F229" s="91"/>
    </row>
    <row r="230" spans="5:6">
      <c r="E230" s="561"/>
      <c r="F230" s="91"/>
    </row>
    <row r="231" spans="5:6">
      <c r="E231" s="561"/>
      <c r="F231" s="91"/>
    </row>
    <row r="232" spans="5:6">
      <c r="E232" s="561"/>
      <c r="F232" s="91"/>
    </row>
    <row r="233" spans="5:6">
      <c r="E233" s="561"/>
      <c r="F233" s="91"/>
    </row>
    <row r="234" spans="5:6">
      <c r="E234" s="561"/>
      <c r="F234" s="91"/>
    </row>
    <row r="235" spans="5:6">
      <c r="E235" s="561"/>
      <c r="F235" s="91"/>
    </row>
    <row r="236" spans="5:6">
      <c r="E236" s="561"/>
      <c r="F236" s="91"/>
    </row>
    <row r="237" spans="5:6">
      <c r="E237" s="561"/>
      <c r="F237" s="91"/>
    </row>
    <row r="238" spans="5:6">
      <c r="E238" s="561"/>
      <c r="F238" s="91"/>
    </row>
    <row r="239" spans="5:6">
      <c r="E239" s="561"/>
      <c r="F239" s="91"/>
    </row>
    <row r="240" spans="5:6">
      <c r="E240" s="561"/>
      <c r="F240" s="91"/>
    </row>
    <row r="241" spans="5:6">
      <c r="E241" s="561"/>
      <c r="F241" s="91"/>
    </row>
    <row r="242" spans="5:6">
      <c r="E242" s="561"/>
      <c r="F242" s="91"/>
    </row>
    <row r="243" spans="5:6">
      <c r="E243" s="561"/>
      <c r="F243" s="91"/>
    </row>
    <row r="244" spans="5:6">
      <c r="E244" s="561"/>
      <c r="F244" s="91"/>
    </row>
    <row r="245" spans="5:6">
      <c r="E245" s="561"/>
      <c r="F245" s="91"/>
    </row>
    <row r="246" spans="5:6">
      <c r="E246" s="561"/>
      <c r="F246" s="91"/>
    </row>
    <row r="247" spans="5:6">
      <c r="E247" s="561"/>
      <c r="F247" s="91"/>
    </row>
    <row r="248" spans="5:6">
      <c r="E248" s="561"/>
      <c r="F248" s="91"/>
    </row>
    <row r="249" spans="5:6">
      <c r="E249" s="561"/>
      <c r="F249" s="91"/>
    </row>
    <row r="250" spans="5:6">
      <c r="E250" s="561"/>
      <c r="F250" s="91"/>
    </row>
    <row r="251" spans="5:6">
      <c r="E251" s="561"/>
      <c r="F251" s="91"/>
    </row>
  </sheetData>
  <sheetProtection algorithmName="SHA-512" hashValue="L4cYWiDBDksPe3PRFrMkcWc0LFPRRh+UI2r/Zpego2C1K5bV6Bo3zxo/Vrl8hMTcaie7DGips+ryK3DhxC/Pdg==" saltValue="Wb8bqZlGIDV57VfYBi1SF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734E-44CD-49CE-A8AA-37BC763CB5A4}">
  <dimension ref="A1:K286"/>
  <sheetViews>
    <sheetView view="pageBreakPreview" topLeftCell="A184" zoomScale="136" zoomScaleNormal="100" zoomScaleSheetLayoutView="136" workbookViewId="0">
      <selection activeCell="E209" sqref="E209"/>
    </sheetView>
  </sheetViews>
  <sheetFormatPr baseColWidth="10" defaultColWidth="8.83203125" defaultRowHeight="14.25" customHeight="1"/>
  <cols>
    <col min="1" max="1" width="4.5" style="199" customWidth="1"/>
    <col min="2" max="2" width="55.5" style="74" customWidth="1"/>
    <col min="3" max="3" width="6.5" style="69" customWidth="1"/>
    <col min="4" max="4" width="8.5" style="69" customWidth="1"/>
    <col min="5" max="5" width="13.5" style="564" customWidth="1"/>
    <col min="6" max="6" width="13.5" style="89" customWidth="1"/>
    <col min="7" max="7" width="13.6640625" style="74" hidden="1" customWidth="1"/>
    <col min="8" max="8" width="13.6640625" style="89" hidden="1" customWidth="1"/>
    <col min="9" max="11" width="9.5" style="74" customWidth="1"/>
    <col min="12" max="12" width="9.1640625" style="74" customWidth="1"/>
    <col min="13" max="13" width="9.33203125" style="74" customWidth="1"/>
    <col min="14" max="253" width="9.1640625" style="74" customWidth="1"/>
    <col min="254" max="16384" width="8.83203125" style="74"/>
  </cols>
  <sheetData>
    <row r="1" spans="1:11" s="191" customFormat="1" ht="14.25" customHeight="1">
      <c r="A1" s="187"/>
      <c r="B1" s="188" t="str">
        <f>[1]NASLOVNICA!B13</f>
        <v>OBČINA VOJNIK, Keršova ulica 8, 3212 Vojnik</v>
      </c>
      <c r="C1" s="189"/>
      <c r="D1" s="190"/>
      <c r="E1" s="565"/>
      <c r="G1" s="192"/>
    </row>
    <row r="2" spans="1:11" s="191" customFormat="1" ht="30">
      <c r="A2" s="193"/>
      <c r="B2" s="194" t="str">
        <f>[1]NASLOVNICA!B15</f>
        <v>REKONSTRUKCIJA, ENERGETSKA SANACIJA, ODSTRANITEV IN DOZIDAVA OSNOVNE ŠOLE VOJNIK</v>
      </c>
      <c r="C2" s="189"/>
      <c r="D2" s="190"/>
      <c r="E2" s="565"/>
      <c r="G2" s="192"/>
    </row>
    <row r="3" spans="1:11" s="191" customFormat="1" ht="14.25" customHeight="1">
      <c r="A3" s="195"/>
      <c r="B3" s="196" t="str">
        <f>[1]NASLOVNICA!B17</f>
        <v>Št. Načrta : REM-756/2025</v>
      </c>
      <c r="C3" s="189"/>
      <c r="D3" s="190"/>
      <c r="E3" s="565"/>
      <c r="G3" s="192"/>
    </row>
    <row r="4" spans="1:11" ht="14">
      <c r="A4" s="521" t="s">
        <v>64</v>
      </c>
      <c r="B4" s="523" t="s">
        <v>113</v>
      </c>
      <c r="E4" s="526"/>
      <c r="F4" s="71"/>
      <c r="G4" s="70"/>
      <c r="H4" s="71"/>
      <c r="I4" s="72"/>
      <c r="J4" s="73"/>
    </row>
    <row r="5" spans="1:11" ht="14">
      <c r="A5" s="522"/>
      <c r="B5" s="524"/>
      <c r="C5" s="75"/>
      <c r="D5" s="75"/>
      <c r="E5" s="527"/>
      <c r="F5" s="71"/>
      <c r="G5" s="73"/>
      <c r="H5" s="71"/>
      <c r="I5" s="72"/>
      <c r="J5" s="73"/>
    </row>
    <row r="6" spans="1:11" s="81" customFormat="1" ht="30">
      <c r="A6" s="197" t="s">
        <v>4</v>
      </c>
      <c r="B6" s="77" t="s">
        <v>15</v>
      </c>
      <c r="C6" s="6" t="s">
        <v>23</v>
      </c>
      <c r="D6" s="198" t="s">
        <v>3</v>
      </c>
      <c r="E6" s="528" t="s">
        <v>16</v>
      </c>
      <c r="F6" s="7" t="s">
        <v>17</v>
      </c>
      <c r="G6" s="78" t="s">
        <v>16</v>
      </c>
      <c r="H6" s="79" t="s">
        <v>17</v>
      </c>
      <c r="I6" s="80"/>
    </row>
    <row r="7" spans="1:11" ht="14.25" customHeight="1">
      <c r="B7" s="83"/>
      <c r="E7" s="529"/>
      <c r="F7" s="84"/>
      <c r="G7" s="20"/>
      <c r="H7" s="84"/>
      <c r="I7" s="85"/>
      <c r="J7" s="86"/>
      <c r="K7" s="86"/>
    </row>
    <row r="8" spans="1:11" s="206" customFormat="1" ht="14.25" customHeight="1">
      <c r="A8" s="200"/>
      <c r="B8" s="201" t="s">
        <v>114</v>
      </c>
      <c r="C8" s="202"/>
      <c r="D8" s="202"/>
      <c r="E8" s="566"/>
      <c r="F8" s="203"/>
      <c r="G8" s="203"/>
      <c r="H8" s="204"/>
      <c r="I8" s="205"/>
    </row>
    <row r="9" spans="1:11" s="15" customFormat="1" ht="14.25" customHeight="1">
      <c r="A9" s="207"/>
      <c r="B9" s="207"/>
      <c r="C9" s="208"/>
      <c r="D9" s="209"/>
      <c r="E9" s="567"/>
      <c r="F9" s="210"/>
      <c r="G9" s="211"/>
      <c r="H9" s="2"/>
      <c r="I9" s="25"/>
    </row>
    <row r="10" spans="1:11" s="15" customFormat="1" ht="15">
      <c r="A10" s="212">
        <v>5.01</v>
      </c>
      <c r="B10" s="213" t="s">
        <v>115</v>
      </c>
      <c r="C10" s="214"/>
      <c r="D10" s="215"/>
      <c r="E10" s="568"/>
      <c r="F10" s="217"/>
      <c r="G10" s="218"/>
      <c r="H10" s="219"/>
      <c r="I10" s="24"/>
      <c r="J10" s="24"/>
    </row>
    <row r="11" spans="1:11" s="15" customFormat="1" ht="30">
      <c r="A11" s="220"/>
      <c r="B11" s="221" t="s">
        <v>116</v>
      </c>
      <c r="C11" s="222"/>
      <c r="D11" s="223"/>
      <c r="E11" s="569"/>
      <c r="F11" s="225"/>
      <c r="G11" s="226"/>
      <c r="H11" s="219"/>
      <c r="I11" s="24"/>
      <c r="J11" s="24"/>
    </row>
    <row r="12" spans="1:11" s="234" customFormat="1" ht="15">
      <c r="A12" s="220"/>
      <c r="B12" s="227" t="s">
        <v>117</v>
      </c>
      <c r="C12" s="228"/>
      <c r="D12" s="229"/>
      <c r="E12" s="570"/>
      <c r="F12" s="230"/>
      <c r="G12" s="231"/>
      <c r="H12" s="232"/>
      <c r="I12" s="233"/>
      <c r="J12" s="233"/>
    </row>
    <row r="13" spans="1:11" s="234" customFormat="1" ht="28" customHeight="1">
      <c r="A13" s="220"/>
      <c r="B13" s="221" t="s">
        <v>118</v>
      </c>
      <c r="C13" s="228"/>
      <c r="D13" s="229"/>
      <c r="E13" s="570"/>
      <c r="F13" s="230"/>
      <c r="G13" s="231"/>
      <c r="H13" s="232"/>
      <c r="I13" s="233"/>
      <c r="J13" s="233"/>
    </row>
    <row r="14" spans="1:11" s="15" customFormat="1" ht="15">
      <c r="A14" s="220"/>
      <c r="B14" s="221" t="s">
        <v>119</v>
      </c>
      <c r="C14" s="222"/>
      <c r="D14" s="223"/>
      <c r="E14" s="569"/>
      <c r="F14" s="225"/>
      <c r="G14" s="226"/>
      <c r="H14" s="219"/>
      <c r="I14" s="24"/>
      <c r="J14" s="24"/>
    </row>
    <row r="15" spans="1:11" s="15" customFormat="1" ht="30">
      <c r="A15" s="220"/>
      <c r="B15" s="221" t="s">
        <v>120</v>
      </c>
      <c r="C15" s="222"/>
      <c r="D15" s="223"/>
      <c r="E15" s="569"/>
      <c r="F15" s="225"/>
      <c r="G15" s="226"/>
      <c r="H15" s="219"/>
      <c r="I15" s="24"/>
      <c r="J15" s="24"/>
    </row>
    <row r="16" spans="1:11" s="15" customFormat="1" ht="14.25" customHeight="1">
      <c r="A16" s="220"/>
      <c r="B16" s="221" t="s">
        <v>121</v>
      </c>
      <c r="C16" s="222"/>
      <c r="D16" s="223"/>
      <c r="E16" s="569"/>
      <c r="F16" s="225"/>
      <c r="G16" s="226"/>
      <c r="H16" s="219"/>
      <c r="I16" s="24"/>
      <c r="J16" s="24"/>
    </row>
    <row r="17" spans="1:10" s="15" customFormat="1" ht="14.25" customHeight="1">
      <c r="A17" s="220"/>
      <c r="B17" s="221" t="s">
        <v>122</v>
      </c>
      <c r="C17" s="235"/>
      <c r="D17" s="223"/>
      <c r="E17" s="569"/>
      <c r="F17" s="225"/>
      <c r="G17" s="226"/>
      <c r="H17" s="219"/>
      <c r="I17" s="24"/>
      <c r="J17" s="24"/>
    </row>
    <row r="18" spans="1:10" s="15" customFormat="1" ht="30">
      <c r="A18" s="220"/>
      <c r="B18" s="221" t="s">
        <v>123</v>
      </c>
      <c r="C18" s="222"/>
      <c r="D18" s="223"/>
      <c r="E18" s="569"/>
      <c r="F18" s="225"/>
      <c r="G18" s="226"/>
      <c r="H18" s="219"/>
      <c r="I18" s="24"/>
      <c r="J18" s="24"/>
    </row>
    <row r="19" spans="1:10" s="15" customFormat="1" ht="14.25" customHeight="1">
      <c r="A19" s="220"/>
      <c r="B19" s="221" t="s">
        <v>124</v>
      </c>
      <c r="C19" s="222"/>
      <c r="D19" s="223"/>
      <c r="E19" s="569"/>
      <c r="F19" s="225"/>
      <c r="G19" s="226"/>
      <c r="H19" s="219"/>
      <c r="I19" s="24"/>
      <c r="J19" s="24"/>
    </row>
    <row r="20" spans="1:10" s="15" customFormat="1" ht="14">
      <c r="A20" s="8"/>
      <c r="B20" s="9"/>
      <c r="C20" s="236" t="s">
        <v>125</v>
      </c>
      <c r="D20" s="237">
        <v>18</v>
      </c>
      <c r="E20" s="635"/>
      <c r="F20" s="14">
        <f>E20*D20</f>
        <v>0</v>
      </c>
      <c r="G20" s="12"/>
      <c r="H20" s="25"/>
      <c r="I20" s="24"/>
      <c r="J20" s="24"/>
    </row>
    <row r="21" spans="1:10" s="15" customFormat="1" ht="14.25" customHeight="1">
      <c r="A21" s="114"/>
      <c r="B21" s="21"/>
      <c r="C21" s="238"/>
      <c r="D21" s="239"/>
      <c r="E21" s="540"/>
      <c r="F21" s="22"/>
      <c r="G21" s="19"/>
      <c r="H21" s="25"/>
      <c r="I21" s="24"/>
      <c r="J21" s="24"/>
    </row>
    <row r="22" spans="1:10" s="15" customFormat="1" ht="14.25" customHeight="1">
      <c r="A22" s="114"/>
      <c r="B22" s="21"/>
      <c r="C22" s="238"/>
      <c r="D22" s="239"/>
      <c r="E22" s="540"/>
      <c r="F22" s="22"/>
      <c r="G22" s="19"/>
      <c r="H22" s="25"/>
      <c r="I22" s="24"/>
      <c r="J22" s="24"/>
    </row>
    <row r="23" spans="1:10" s="15" customFormat="1" ht="16.5" customHeight="1">
      <c r="A23" s="212">
        <f>A10+0.01</f>
        <v>5.0199999999999996</v>
      </c>
      <c r="B23" s="213" t="s">
        <v>115</v>
      </c>
      <c r="C23" s="214"/>
      <c r="D23" s="215"/>
      <c r="E23" s="568"/>
      <c r="F23" s="217"/>
      <c r="G23" s="218"/>
      <c r="H23" s="219"/>
      <c r="I23" s="24"/>
      <c r="J23" s="24"/>
    </row>
    <row r="24" spans="1:10" s="15" customFormat="1" ht="30">
      <c r="A24" s="220"/>
      <c r="B24" s="221" t="s">
        <v>126</v>
      </c>
      <c r="C24" s="222"/>
      <c r="D24" s="223"/>
      <c r="E24" s="569"/>
      <c r="F24" s="225"/>
      <c r="G24" s="226"/>
      <c r="H24" s="219"/>
      <c r="I24" s="24"/>
      <c r="J24" s="24"/>
    </row>
    <row r="25" spans="1:10" s="234" customFormat="1" ht="15">
      <c r="A25" s="220"/>
      <c r="B25" s="227" t="s">
        <v>117</v>
      </c>
      <c r="C25" s="228"/>
      <c r="D25" s="229"/>
      <c r="E25" s="570"/>
      <c r="F25" s="230"/>
      <c r="G25" s="231"/>
      <c r="H25" s="232"/>
      <c r="I25" s="233"/>
      <c r="J25" s="233"/>
    </row>
    <row r="26" spans="1:10" s="234" customFormat="1" ht="33" customHeight="1">
      <c r="A26" s="220"/>
      <c r="B26" s="221" t="s">
        <v>118</v>
      </c>
      <c r="C26" s="228"/>
      <c r="D26" s="229"/>
      <c r="E26" s="570"/>
      <c r="F26" s="230"/>
      <c r="G26" s="231"/>
      <c r="H26" s="232"/>
      <c r="I26" s="233"/>
      <c r="J26" s="233"/>
    </row>
    <row r="27" spans="1:10" s="15" customFormat="1" ht="16.5" customHeight="1">
      <c r="A27" s="220"/>
      <c r="B27" s="221" t="s">
        <v>119</v>
      </c>
      <c r="C27" s="222"/>
      <c r="D27" s="223"/>
      <c r="E27" s="569"/>
      <c r="F27" s="225"/>
      <c r="G27" s="226"/>
      <c r="H27" s="219"/>
      <c r="I27" s="24"/>
      <c r="J27" s="24"/>
    </row>
    <row r="28" spans="1:10" s="15" customFormat="1" ht="30">
      <c r="A28" s="220"/>
      <c r="B28" s="221" t="s">
        <v>127</v>
      </c>
      <c r="C28" s="222"/>
      <c r="D28" s="223"/>
      <c r="E28" s="569"/>
      <c r="F28" s="225"/>
      <c r="G28" s="226"/>
      <c r="H28" s="219"/>
      <c r="I28" s="24"/>
      <c r="J28" s="24"/>
    </row>
    <row r="29" spans="1:10" s="15" customFormat="1" ht="15">
      <c r="A29" s="220"/>
      <c r="B29" s="221" t="s">
        <v>121</v>
      </c>
      <c r="C29" s="222"/>
      <c r="D29" s="223"/>
      <c r="E29" s="569"/>
      <c r="F29" s="225"/>
      <c r="G29" s="226"/>
      <c r="H29" s="219"/>
      <c r="I29" s="24"/>
      <c r="J29" s="24"/>
    </row>
    <row r="30" spans="1:10" s="15" customFormat="1" ht="16.5" customHeight="1">
      <c r="A30" s="220"/>
      <c r="B30" s="221" t="s">
        <v>122</v>
      </c>
      <c r="C30" s="235"/>
      <c r="D30" s="223"/>
      <c r="E30" s="569"/>
      <c r="F30" s="225"/>
      <c r="G30" s="226"/>
      <c r="H30" s="219"/>
      <c r="I30" s="24"/>
      <c r="J30" s="24"/>
    </row>
    <row r="31" spans="1:10" s="15" customFormat="1" ht="30">
      <c r="A31" s="220"/>
      <c r="B31" s="221" t="s">
        <v>123</v>
      </c>
      <c r="C31" s="222"/>
      <c r="D31" s="223"/>
      <c r="E31" s="569"/>
      <c r="F31" s="225"/>
      <c r="G31" s="226"/>
      <c r="H31" s="219"/>
      <c r="I31" s="24"/>
      <c r="J31" s="24"/>
    </row>
    <row r="32" spans="1:10" s="15" customFormat="1" ht="15">
      <c r="A32" s="220"/>
      <c r="B32" s="221" t="s">
        <v>124</v>
      </c>
      <c r="C32" s="222"/>
      <c r="D32" s="223"/>
      <c r="E32" s="569"/>
      <c r="F32" s="225"/>
      <c r="G32" s="226"/>
      <c r="H32" s="219"/>
      <c r="I32" s="24"/>
      <c r="J32" s="24"/>
    </row>
    <row r="33" spans="1:10" s="15" customFormat="1" ht="14">
      <c r="A33" s="8"/>
      <c r="B33" s="9"/>
      <c r="C33" s="236" t="s">
        <v>125</v>
      </c>
      <c r="D33" s="237">
        <v>2</v>
      </c>
      <c r="E33" s="635"/>
      <c r="F33" s="14">
        <f>E33*D33</f>
        <v>0</v>
      </c>
      <c r="G33" s="12"/>
      <c r="H33" s="25"/>
      <c r="I33" s="24"/>
      <c r="J33" s="24"/>
    </row>
    <row r="34" spans="1:10" s="15" customFormat="1" ht="14">
      <c r="A34" s="114"/>
      <c r="B34" s="21"/>
      <c r="C34" s="238"/>
      <c r="D34" s="239"/>
      <c r="E34" s="540"/>
      <c r="F34" s="240"/>
      <c r="G34" s="19"/>
      <c r="H34" s="25"/>
      <c r="I34" s="24"/>
      <c r="J34" s="24"/>
    </row>
    <row r="35" spans="1:10" s="15" customFormat="1" ht="14">
      <c r="A35" s="114"/>
      <c r="B35" s="21"/>
      <c r="C35" s="238"/>
      <c r="D35" s="239"/>
      <c r="E35" s="540"/>
      <c r="F35" s="240"/>
      <c r="G35" s="19"/>
      <c r="H35" s="25"/>
      <c r="I35" s="24"/>
      <c r="J35" s="24"/>
    </row>
    <row r="36" spans="1:10" s="15" customFormat="1" ht="60">
      <c r="A36" s="212">
        <f>A23+0.01</f>
        <v>5.0299999999999994</v>
      </c>
      <c r="B36" s="241" t="s">
        <v>128</v>
      </c>
      <c r="C36" s="214"/>
      <c r="D36" s="215"/>
      <c r="E36" s="568"/>
      <c r="F36" s="217"/>
      <c r="G36" s="218"/>
      <c r="H36" s="219"/>
      <c r="I36" s="24"/>
      <c r="J36" s="24"/>
    </row>
    <row r="37" spans="1:10" s="15" customFormat="1" ht="16.5" customHeight="1">
      <c r="A37" s="220"/>
      <c r="B37" s="242" t="s">
        <v>129</v>
      </c>
      <c r="C37" s="222"/>
      <c r="D37" s="223"/>
      <c r="E37" s="569"/>
      <c r="F37" s="225"/>
      <c r="G37" s="226"/>
      <c r="H37" s="219"/>
      <c r="I37" s="24"/>
      <c r="J37" s="24"/>
    </row>
    <row r="38" spans="1:10" s="15" customFormat="1" ht="14">
      <c r="A38" s="8"/>
      <c r="B38" s="9"/>
      <c r="C38" s="236" t="s">
        <v>125</v>
      </c>
      <c r="D38" s="237">
        <v>2</v>
      </c>
      <c r="E38" s="635"/>
      <c r="F38" s="14">
        <f>E38*D38</f>
        <v>0</v>
      </c>
      <c r="G38" s="12"/>
      <c r="H38" s="25"/>
      <c r="I38" s="24"/>
      <c r="J38" s="24"/>
    </row>
    <row r="39" spans="1:10" s="15" customFormat="1" ht="14">
      <c r="A39" s="114"/>
      <c r="B39" s="21"/>
      <c r="C39" s="238"/>
      <c r="D39" s="239"/>
      <c r="E39" s="540"/>
      <c r="F39" s="240"/>
      <c r="G39" s="19"/>
      <c r="H39" s="25"/>
      <c r="I39" s="24"/>
      <c r="J39" s="24"/>
    </row>
    <row r="40" spans="1:10" s="15" customFormat="1" ht="14">
      <c r="A40" s="207"/>
      <c r="B40" s="207"/>
      <c r="C40" s="208"/>
      <c r="D40" s="209"/>
      <c r="E40" s="567"/>
      <c r="F40" s="210"/>
      <c r="G40" s="211"/>
      <c r="H40" s="2"/>
      <c r="I40" s="25"/>
    </row>
    <row r="41" spans="1:10" s="15" customFormat="1" ht="30">
      <c r="A41" s="212">
        <f>A36+0.01</f>
        <v>5.0399999999999991</v>
      </c>
      <c r="B41" s="241" t="s">
        <v>130</v>
      </c>
      <c r="C41" s="214"/>
      <c r="D41" s="215"/>
      <c r="E41" s="568"/>
      <c r="F41" s="217"/>
      <c r="G41" s="218"/>
      <c r="H41" s="219"/>
      <c r="I41" s="24"/>
      <c r="J41" s="24"/>
    </row>
    <row r="42" spans="1:10" s="15" customFormat="1" ht="16.5" customHeight="1">
      <c r="A42" s="220"/>
      <c r="B42" s="242" t="s">
        <v>129</v>
      </c>
      <c r="C42" s="222"/>
      <c r="D42" s="223"/>
      <c r="E42" s="569"/>
      <c r="F42" s="225"/>
      <c r="G42" s="226"/>
      <c r="H42" s="219"/>
      <c r="I42" s="24"/>
      <c r="J42" s="24"/>
    </row>
    <row r="43" spans="1:10" s="15" customFormat="1" ht="14">
      <c r="A43" s="8"/>
      <c r="B43" s="9"/>
      <c r="C43" s="236" t="s">
        <v>125</v>
      </c>
      <c r="D43" s="237">
        <v>2</v>
      </c>
      <c r="E43" s="635"/>
      <c r="F43" s="14">
        <f>E43*D43</f>
        <v>0</v>
      </c>
      <c r="G43" s="12"/>
      <c r="H43" s="25"/>
      <c r="I43" s="24"/>
      <c r="J43" s="24"/>
    </row>
    <row r="44" spans="1:10" s="15" customFormat="1" ht="14">
      <c r="A44" s="114"/>
      <c r="B44" s="21"/>
      <c r="C44" s="238"/>
      <c r="D44" s="239"/>
      <c r="E44" s="540"/>
      <c r="F44" s="22"/>
      <c r="G44" s="19"/>
      <c r="H44" s="25"/>
      <c r="I44" s="24"/>
      <c r="J44" s="24"/>
    </row>
    <row r="45" spans="1:10" s="15" customFormat="1" ht="14.25" customHeight="1">
      <c r="A45" s="114"/>
      <c r="B45" s="21"/>
      <c r="C45" s="238"/>
      <c r="D45" s="239"/>
      <c r="E45" s="540"/>
      <c r="F45" s="22"/>
      <c r="G45" s="19"/>
      <c r="H45" s="25"/>
      <c r="I45" s="24"/>
      <c r="J45" s="24"/>
    </row>
    <row r="46" spans="1:10" s="15" customFormat="1" ht="14.25" customHeight="1">
      <c r="A46" s="212">
        <f>A41+0.01</f>
        <v>5.0499999999999989</v>
      </c>
      <c r="B46" s="243" t="s">
        <v>131</v>
      </c>
      <c r="C46" s="110"/>
      <c r="D46" s="244"/>
      <c r="E46" s="572"/>
      <c r="F46" s="245"/>
    </row>
    <row r="47" spans="1:10" s="15" customFormat="1" ht="14.25" customHeight="1">
      <c r="A47" s="246"/>
      <c r="B47" s="247" t="s">
        <v>132</v>
      </c>
      <c r="C47" s="248"/>
      <c r="D47" s="249"/>
      <c r="E47" s="573"/>
      <c r="F47" s="250"/>
    </row>
    <row r="48" spans="1:10" s="15" customFormat="1" ht="15">
      <c r="A48" s="246"/>
      <c r="B48" s="247" t="s">
        <v>133</v>
      </c>
      <c r="C48" s="251"/>
      <c r="D48" s="249"/>
      <c r="E48" s="573"/>
      <c r="F48" s="250"/>
    </row>
    <row r="49" spans="1:10" s="15" customFormat="1" ht="14.25" customHeight="1">
      <c r="A49" s="252"/>
      <c r="B49" s="242" t="s">
        <v>129</v>
      </c>
      <c r="C49" s="253"/>
      <c r="D49" s="249"/>
      <c r="E49" s="573"/>
      <c r="F49" s="250"/>
    </row>
    <row r="50" spans="1:10" s="15" customFormat="1" ht="14.25" customHeight="1">
      <c r="A50" s="254"/>
      <c r="B50" s="255"/>
      <c r="C50" s="236" t="s">
        <v>125</v>
      </c>
      <c r="D50" s="237">
        <v>18</v>
      </c>
      <c r="E50" s="635"/>
      <c r="F50" s="14">
        <f>E50*D50</f>
        <v>0</v>
      </c>
    </row>
    <row r="51" spans="1:10" s="15" customFormat="1" ht="14.25" customHeight="1">
      <c r="A51" s="24"/>
      <c r="B51" s="256"/>
      <c r="C51" s="238"/>
      <c r="D51" s="239"/>
      <c r="E51" s="540"/>
      <c r="F51" s="22"/>
    </row>
    <row r="52" spans="1:10" s="15" customFormat="1" ht="14.25" customHeight="1">
      <c r="A52" s="114"/>
      <c r="B52" s="21"/>
      <c r="C52" s="238"/>
      <c r="D52" s="239"/>
      <c r="E52" s="540"/>
      <c r="F52" s="240"/>
      <c r="G52" s="19"/>
      <c r="H52" s="25"/>
      <c r="I52" s="24"/>
      <c r="J52" s="24"/>
    </row>
    <row r="53" spans="1:10" s="15" customFormat="1" ht="14.25" customHeight="1">
      <c r="A53" s="212">
        <f>A46+0.01</f>
        <v>5.0599999999999987</v>
      </c>
      <c r="B53" s="213" t="s">
        <v>134</v>
      </c>
      <c r="C53" s="257"/>
      <c r="D53" s="258"/>
      <c r="E53" s="568"/>
      <c r="F53" s="216"/>
      <c r="G53" s="24"/>
      <c r="H53" s="24"/>
    </row>
    <row r="54" spans="1:10" s="15" customFormat="1" ht="30">
      <c r="A54" s="220"/>
      <c r="B54" s="227" t="s">
        <v>135</v>
      </c>
      <c r="C54" s="259"/>
      <c r="D54" s="260"/>
      <c r="E54" s="569"/>
      <c r="F54" s="224"/>
      <c r="G54" s="24"/>
      <c r="H54" s="24"/>
    </row>
    <row r="55" spans="1:10" s="15" customFormat="1" ht="30">
      <c r="A55" s="220"/>
      <c r="B55" s="221" t="s">
        <v>136</v>
      </c>
      <c r="C55" s="259"/>
      <c r="D55" s="260"/>
      <c r="E55" s="569"/>
      <c r="F55" s="224"/>
      <c r="G55" s="24"/>
      <c r="H55" s="24"/>
    </row>
    <row r="56" spans="1:10" s="15" customFormat="1" ht="14.25" customHeight="1">
      <c r="A56" s="220"/>
      <c r="B56" s="221" t="s">
        <v>137</v>
      </c>
      <c r="C56" s="259"/>
      <c r="D56" s="260"/>
      <c r="E56" s="569"/>
      <c r="F56" s="224"/>
      <c r="G56" s="24"/>
      <c r="H56" s="24"/>
    </row>
    <row r="57" spans="1:10" s="15" customFormat="1" ht="15">
      <c r="A57" s="220"/>
      <c r="B57" s="221" t="s">
        <v>138</v>
      </c>
      <c r="C57" s="259"/>
      <c r="D57" s="260"/>
      <c r="E57" s="569"/>
      <c r="F57" s="224"/>
      <c r="G57" s="24"/>
      <c r="H57" s="24"/>
    </row>
    <row r="58" spans="1:10" s="15" customFormat="1" ht="28" customHeight="1">
      <c r="A58" s="220"/>
      <c r="B58" s="221" t="s">
        <v>139</v>
      </c>
      <c r="C58" s="259"/>
      <c r="D58" s="260"/>
      <c r="E58" s="569"/>
      <c r="F58" s="224"/>
      <c r="G58" s="24"/>
      <c r="H58" s="24"/>
    </row>
    <row r="59" spans="1:10" s="15" customFormat="1" ht="28" customHeight="1">
      <c r="A59" s="220"/>
      <c r="B59" s="221" t="s">
        <v>140</v>
      </c>
      <c r="C59" s="259"/>
      <c r="D59" s="260"/>
      <c r="E59" s="569"/>
      <c r="F59" s="224"/>
      <c r="G59" s="24"/>
      <c r="H59" s="24"/>
    </row>
    <row r="60" spans="1:10" s="15" customFormat="1" ht="30">
      <c r="A60" s="220"/>
      <c r="B60" s="221" t="s">
        <v>141</v>
      </c>
      <c r="C60" s="259"/>
      <c r="D60" s="260"/>
      <c r="E60" s="569"/>
      <c r="F60" s="224"/>
      <c r="G60" s="24"/>
      <c r="H60" s="24"/>
    </row>
    <row r="61" spans="1:10" s="15" customFormat="1" ht="14.25" customHeight="1">
      <c r="A61" s="220"/>
      <c r="B61" s="221" t="s">
        <v>142</v>
      </c>
      <c r="C61" s="259"/>
      <c r="D61" s="260"/>
      <c r="E61" s="569"/>
      <c r="F61" s="224"/>
      <c r="G61" s="24"/>
      <c r="H61" s="24"/>
    </row>
    <row r="62" spans="1:10" s="15" customFormat="1" ht="14.25" customHeight="1">
      <c r="A62" s="220"/>
      <c r="B62" s="261" t="s">
        <v>143</v>
      </c>
      <c r="C62" s="259"/>
      <c r="D62" s="260"/>
      <c r="E62" s="569"/>
      <c r="F62" s="224"/>
      <c r="G62" s="24"/>
      <c r="H62" s="24"/>
    </row>
    <row r="63" spans="1:10" s="15" customFormat="1" ht="14.25" customHeight="1">
      <c r="A63" s="8"/>
      <c r="B63" s="9" t="s">
        <v>144</v>
      </c>
      <c r="C63" s="236" t="s">
        <v>125</v>
      </c>
      <c r="D63" s="237">
        <v>32</v>
      </c>
      <c r="E63" s="635"/>
      <c r="F63" s="14">
        <f>E63*D63</f>
        <v>0</v>
      </c>
      <c r="G63" s="12"/>
      <c r="H63" s="25"/>
      <c r="I63" s="24"/>
      <c r="J63" s="24"/>
    </row>
    <row r="64" spans="1:10" s="15" customFormat="1" ht="14.25" customHeight="1">
      <c r="A64" s="114"/>
      <c r="B64" s="21"/>
      <c r="C64" s="238"/>
      <c r="D64" s="239"/>
      <c r="E64" s="540"/>
      <c r="F64" s="22"/>
      <c r="G64" s="19"/>
      <c r="H64" s="25"/>
      <c r="I64" s="24"/>
      <c r="J64" s="24"/>
    </row>
    <row r="65" spans="1:10" s="15" customFormat="1" ht="14.25" customHeight="1">
      <c r="A65" s="114"/>
      <c r="B65" s="21"/>
      <c r="C65" s="238"/>
      <c r="D65" s="239"/>
      <c r="E65" s="540"/>
      <c r="F65" s="240"/>
      <c r="G65" s="19"/>
      <c r="H65" s="25"/>
      <c r="I65" s="24"/>
      <c r="J65" s="24"/>
    </row>
    <row r="66" spans="1:10" s="15" customFormat="1" ht="14.25" customHeight="1">
      <c r="A66" s="212">
        <f>A53+0.01</f>
        <v>5.0699999999999985</v>
      </c>
      <c r="B66" s="243" t="s">
        <v>145</v>
      </c>
      <c r="C66" s="110"/>
      <c r="D66" s="262"/>
      <c r="E66" s="572"/>
      <c r="F66" s="151"/>
    </row>
    <row r="67" spans="1:10" s="15" customFormat="1" ht="14.25" customHeight="1">
      <c r="A67" s="263"/>
      <c r="B67" s="247" t="s">
        <v>146</v>
      </c>
      <c r="C67" s="248"/>
      <c r="D67" s="260"/>
      <c r="E67" s="573"/>
      <c r="F67" s="264"/>
      <c r="G67" s="24"/>
      <c r="H67" s="24"/>
    </row>
    <row r="68" spans="1:10" s="15" customFormat="1" ht="14.25" customHeight="1">
      <c r="A68" s="263"/>
      <c r="B68" s="247" t="s">
        <v>147</v>
      </c>
      <c r="C68" s="251"/>
      <c r="D68" s="260"/>
      <c r="E68" s="573"/>
      <c r="F68" s="252"/>
    </row>
    <row r="69" spans="1:10" s="15" customFormat="1" ht="14.25" customHeight="1">
      <c r="A69" s="263"/>
      <c r="B69" s="247" t="s">
        <v>148</v>
      </c>
      <c r="C69" s="251"/>
      <c r="D69" s="260"/>
      <c r="E69" s="573"/>
      <c r="F69" s="252"/>
    </row>
    <row r="70" spans="1:10" s="15" customFormat="1" ht="14.25" customHeight="1">
      <c r="A70" s="263"/>
      <c r="B70" s="247" t="s">
        <v>149</v>
      </c>
      <c r="C70" s="251"/>
      <c r="D70" s="260"/>
      <c r="E70" s="573"/>
      <c r="F70" s="252"/>
    </row>
    <row r="71" spans="1:10" s="15" customFormat="1" ht="14.25" customHeight="1">
      <c r="A71" s="265"/>
      <c r="B71" s="242" t="s">
        <v>129</v>
      </c>
      <c r="C71" s="253"/>
      <c r="D71" s="260"/>
      <c r="E71" s="573"/>
      <c r="F71" s="266"/>
      <c r="G71" s="24"/>
      <c r="H71" s="24"/>
    </row>
    <row r="72" spans="1:10" s="15" customFormat="1" ht="14.25" customHeight="1">
      <c r="A72" s="8"/>
      <c r="B72" s="9"/>
      <c r="C72" s="236" t="s">
        <v>125</v>
      </c>
      <c r="D72" s="237">
        <v>32</v>
      </c>
      <c r="E72" s="635"/>
      <c r="F72" s="14">
        <f>E72*D72</f>
        <v>0</v>
      </c>
      <c r="G72" s="12"/>
      <c r="H72" s="25"/>
      <c r="I72" s="24"/>
      <c r="J72" s="24"/>
    </row>
    <row r="73" spans="1:10" s="15" customFormat="1" ht="14.25" customHeight="1">
      <c r="A73" s="114"/>
      <c r="B73" s="21"/>
      <c r="C73" s="238"/>
      <c r="D73" s="239"/>
      <c r="E73" s="540"/>
      <c r="F73" s="240"/>
      <c r="G73" s="19"/>
      <c r="H73" s="25"/>
      <c r="I73" s="24"/>
      <c r="J73" s="24"/>
    </row>
    <row r="74" spans="1:10" s="15" customFormat="1" ht="14.25" customHeight="1">
      <c r="A74" s="114"/>
      <c r="B74" s="21"/>
      <c r="C74" s="238"/>
      <c r="D74" s="239"/>
      <c r="E74" s="540"/>
      <c r="F74" s="240"/>
      <c r="G74" s="19"/>
      <c r="H74" s="25"/>
      <c r="I74" s="24"/>
      <c r="J74" s="24"/>
    </row>
    <row r="75" spans="1:10" s="15" customFormat="1" ht="14.25" customHeight="1">
      <c r="A75" s="212">
        <f>A66+0.01</f>
        <v>5.0799999999999983</v>
      </c>
      <c r="B75" s="213" t="s">
        <v>134</v>
      </c>
      <c r="C75" s="257"/>
      <c r="D75" s="258"/>
      <c r="E75" s="568"/>
      <c r="F75" s="216"/>
      <c r="G75" s="24"/>
      <c r="H75" s="24"/>
    </row>
    <row r="76" spans="1:10" s="15" customFormat="1" ht="28" customHeight="1">
      <c r="A76" s="220"/>
      <c r="B76" s="227" t="s">
        <v>150</v>
      </c>
      <c r="C76" s="259"/>
      <c r="D76" s="260"/>
      <c r="E76" s="569"/>
      <c r="F76" s="224"/>
      <c r="G76" s="24"/>
      <c r="H76" s="24"/>
    </row>
    <row r="77" spans="1:10" s="15" customFormat="1" ht="30">
      <c r="A77" s="220"/>
      <c r="B77" s="221" t="s">
        <v>136</v>
      </c>
      <c r="C77" s="259"/>
      <c r="D77" s="260"/>
      <c r="E77" s="569"/>
      <c r="F77" s="224"/>
      <c r="G77" s="24"/>
      <c r="H77" s="24"/>
    </row>
    <row r="78" spans="1:10" s="15" customFormat="1" ht="14.25" customHeight="1">
      <c r="A78" s="220"/>
      <c r="B78" s="221" t="s">
        <v>137</v>
      </c>
      <c r="C78" s="259"/>
      <c r="D78" s="260"/>
      <c r="E78" s="569"/>
      <c r="F78" s="224"/>
      <c r="G78" s="24"/>
      <c r="H78" s="24"/>
    </row>
    <row r="79" spans="1:10" s="15" customFormat="1" ht="14.25" customHeight="1">
      <c r="A79" s="220"/>
      <c r="B79" s="221" t="s">
        <v>138</v>
      </c>
      <c r="C79" s="259"/>
      <c r="D79" s="260"/>
      <c r="E79" s="569"/>
      <c r="F79" s="224"/>
      <c r="G79" s="24"/>
      <c r="H79" s="24"/>
    </row>
    <row r="80" spans="1:10" s="15" customFormat="1" ht="28" customHeight="1">
      <c r="A80" s="220"/>
      <c r="B80" s="221" t="s">
        <v>151</v>
      </c>
      <c r="C80" s="259"/>
      <c r="D80" s="260"/>
      <c r="E80" s="569"/>
      <c r="F80" s="224"/>
      <c r="G80" s="24"/>
      <c r="H80" s="24"/>
    </row>
    <row r="81" spans="1:10" s="15" customFormat="1" ht="28" customHeight="1">
      <c r="A81" s="220"/>
      <c r="B81" s="221" t="s">
        <v>140</v>
      </c>
      <c r="C81" s="259"/>
      <c r="D81" s="260"/>
      <c r="E81" s="569"/>
      <c r="F81" s="224"/>
      <c r="G81" s="24"/>
      <c r="H81" s="24"/>
    </row>
    <row r="82" spans="1:10" s="15" customFormat="1" ht="30">
      <c r="A82" s="220"/>
      <c r="B82" s="221" t="s">
        <v>141</v>
      </c>
      <c r="C82" s="259"/>
      <c r="D82" s="260"/>
      <c r="E82" s="569"/>
      <c r="F82" s="224"/>
      <c r="G82" s="24"/>
      <c r="H82" s="24"/>
    </row>
    <row r="83" spans="1:10" s="15" customFormat="1" ht="14.25" customHeight="1">
      <c r="A83" s="220"/>
      <c r="B83" s="221" t="s">
        <v>142</v>
      </c>
      <c r="C83" s="259"/>
      <c r="D83" s="260"/>
      <c r="E83" s="569"/>
      <c r="F83" s="224"/>
      <c r="G83" s="24"/>
      <c r="H83" s="24"/>
    </row>
    <row r="84" spans="1:10" s="15" customFormat="1" ht="14.25" customHeight="1">
      <c r="A84" s="220"/>
      <c r="B84" s="261" t="s">
        <v>143</v>
      </c>
      <c r="C84" s="259"/>
      <c r="D84" s="260"/>
      <c r="E84" s="569"/>
      <c r="F84" s="224"/>
      <c r="G84" s="24"/>
      <c r="H84" s="24"/>
    </row>
    <row r="85" spans="1:10" s="15" customFormat="1" ht="14.25" customHeight="1">
      <c r="A85" s="8"/>
      <c r="B85" s="9" t="s">
        <v>152</v>
      </c>
      <c r="C85" s="236" t="s">
        <v>125</v>
      </c>
      <c r="D85" s="237">
        <v>2</v>
      </c>
      <c r="E85" s="635"/>
      <c r="F85" s="14">
        <f>E85*D85</f>
        <v>0</v>
      </c>
      <c r="G85" s="12"/>
      <c r="H85" s="25"/>
      <c r="I85" s="24"/>
      <c r="J85" s="24"/>
    </row>
    <row r="86" spans="1:10" s="15" customFormat="1" ht="14.25" customHeight="1">
      <c r="A86" s="114"/>
      <c r="B86" s="21"/>
      <c r="C86" s="238"/>
      <c r="D86" s="239"/>
      <c r="E86" s="540"/>
      <c r="F86" s="240"/>
      <c r="G86" s="19"/>
      <c r="H86" s="25"/>
      <c r="I86" s="24"/>
      <c r="J86" s="24"/>
    </row>
    <row r="87" spans="1:10" s="15" customFormat="1" ht="14.25" customHeight="1">
      <c r="A87" s="114"/>
      <c r="B87" s="21"/>
      <c r="C87" s="238"/>
      <c r="D87" s="239"/>
      <c r="E87" s="540"/>
      <c r="F87" s="240"/>
      <c r="G87" s="19"/>
      <c r="H87" s="25"/>
      <c r="I87" s="24"/>
      <c r="J87" s="24"/>
    </row>
    <row r="88" spans="1:10" s="15" customFormat="1" ht="28" customHeight="1">
      <c r="A88" s="212">
        <f>A75+0.01</f>
        <v>5.0899999999999981</v>
      </c>
      <c r="B88" s="241" t="s">
        <v>153</v>
      </c>
      <c r="C88" s="214"/>
      <c r="D88" s="215"/>
      <c r="E88" s="568"/>
      <c r="F88" s="217"/>
      <c r="G88" s="218"/>
      <c r="H88" s="219"/>
      <c r="I88" s="24"/>
      <c r="J88" s="24"/>
    </row>
    <row r="89" spans="1:10" s="15" customFormat="1" ht="14.25" customHeight="1">
      <c r="A89" s="220"/>
      <c r="B89" s="247" t="s">
        <v>129</v>
      </c>
      <c r="C89" s="222"/>
      <c r="D89" s="223"/>
      <c r="E89" s="569"/>
      <c r="F89" s="225"/>
      <c r="G89" s="226"/>
      <c r="H89" s="219"/>
      <c r="I89" s="24"/>
      <c r="J89" s="24"/>
    </row>
    <row r="90" spans="1:10" s="15" customFormat="1" ht="14.25" customHeight="1">
      <c r="A90" s="8"/>
      <c r="B90" s="9"/>
      <c r="C90" s="236" t="s">
        <v>125</v>
      </c>
      <c r="D90" s="237">
        <v>2</v>
      </c>
      <c r="E90" s="635"/>
      <c r="F90" s="14">
        <f>E90*D90</f>
        <v>0</v>
      </c>
      <c r="G90" s="12"/>
      <c r="H90" s="25"/>
      <c r="I90" s="24"/>
      <c r="J90" s="24"/>
    </row>
    <row r="91" spans="1:10" s="15" customFormat="1" ht="14.25" customHeight="1">
      <c r="A91" s="114"/>
      <c r="B91" s="21"/>
      <c r="C91" s="238"/>
      <c r="D91" s="239"/>
      <c r="E91" s="540"/>
      <c r="F91" s="240"/>
      <c r="G91" s="19"/>
      <c r="H91" s="25"/>
      <c r="I91" s="24"/>
      <c r="J91" s="24"/>
    </row>
    <row r="92" spans="1:10" s="15" customFormat="1" ht="14.25" customHeight="1">
      <c r="A92" s="114"/>
      <c r="B92" s="21"/>
      <c r="C92" s="238"/>
      <c r="D92" s="239"/>
      <c r="E92" s="540"/>
      <c r="F92" s="240"/>
      <c r="G92" s="19"/>
      <c r="H92" s="25"/>
      <c r="I92" s="24"/>
      <c r="J92" s="24"/>
    </row>
    <row r="93" spans="1:10" s="15" customFormat="1" ht="14.25" customHeight="1">
      <c r="A93" s="212">
        <f>A88+0.01</f>
        <v>5.0999999999999979</v>
      </c>
      <c r="B93" s="243" t="s">
        <v>154</v>
      </c>
      <c r="C93" s="110"/>
      <c r="D93" s="262"/>
      <c r="E93" s="574"/>
      <c r="F93" s="267"/>
    </row>
    <row r="94" spans="1:10" s="15" customFormat="1" ht="30">
      <c r="A94" s="263"/>
      <c r="B94" s="247" t="s">
        <v>155</v>
      </c>
      <c r="C94" s="248"/>
      <c r="D94" s="223"/>
      <c r="E94" s="569"/>
      <c r="F94" s="224"/>
      <c r="G94" s="24"/>
      <c r="H94" s="24"/>
    </row>
    <row r="95" spans="1:10" s="15" customFormat="1" ht="14.25" customHeight="1">
      <c r="A95" s="263"/>
      <c r="B95" s="247" t="s">
        <v>147</v>
      </c>
      <c r="C95" s="251"/>
      <c r="D95" s="260"/>
      <c r="E95" s="569"/>
      <c r="F95" s="224"/>
    </row>
    <row r="96" spans="1:10" s="15" customFormat="1" ht="14.25" customHeight="1">
      <c r="A96" s="263"/>
      <c r="B96" s="247" t="s">
        <v>148</v>
      </c>
      <c r="C96" s="251"/>
      <c r="D96" s="260"/>
      <c r="E96" s="569"/>
      <c r="F96" s="224"/>
    </row>
    <row r="97" spans="1:10" s="15" customFormat="1" ht="14.25" customHeight="1">
      <c r="A97" s="263"/>
      <c r="B97" s="247" t="s">
        <v>149</v>
      </c>
      <c r="C97" s="251"/>
      <c r="D97" s="260"/>
      <c r="E97" s="569"/>
      <c r="F97" s="224"/>
    </row>
    <row r="98" spans="1:10" s="15" customFormat="1" ht="14.25" customHeight="1">
      <c r="A98" s="265"/>
      <c r="B98" s="242" t="s">
        <v>129</v>
      </c>
      <c r="C98" s="253"/>
      <c r="D98" s="223"/>
      <c r="E98" s="569"/>
      <c r="F98" s="224"/>
      <c r="G98" s="24"/>
      <c r="H98" s="24"/>
    </row>
    <row r="99" spans="1:10" s="15" customFormat="1" ht="14.25" customHeight="1">
      <c r="A99" s="8"/>
      <c r="B99" s="9"/>
      <c r="C99" s="236" t="s">
        <v>125</v>
      </c>
      <c r="D99" s="237">
        <v>2</v>
      </c>
      <c r="E99" s="635"/>
      <c r="F99" s="14">
        <f>E99*D99</f>
        <v>0</v>
      </c>
      <c r="G99" s="12"/>
      <c r="H99" s="25"/>
      <c r="I99" s="24"/>
      <c r="J99" s="24"/>
    </row>
    <row r="100" spans="1:10" s="15" customFormat="1" ht="14.25" customHeight="1">
      <c r="A100" s="114"/>
      <c r="B100" s="21"/>
      <c r="C100" s="238"/>
      <c r="D100" s="239"/>
      <c r="E100" s="540"/>
      <c r="F100" s="22"/>
      <c r="G100" s="19"/>
      <c r="H100" s="25"/>
      <c r="I100" s="24"/>
      <c r="J100" s="24"/>
    </row>
    <row r="101" spans="1:10" s="15" customFormat="1" ht="14.25" customHeight="1">
      <c r="A101" s="114"/>
      <c r="B101" s="21"/>
      <c r="C101" s="238"/>
      <c r="D101" s="239"/>
      <c r="E101" s="540"/>
      <c r="F101" s="240"/>
      <c r="G101" s="19"/>
      <c r="H101" s="25"/>
      <c r="I101" s="24"/>
      <c r="J101" s="24"/>
    </row>
    <row r="102" spans="1:10" s="15" customFormat="1" ht="14.25" customHeight="1">
      <c r="A102" s="212">
        <f>A93+0.01</f>
        <v>5.1099999999999977</v>
      </c>
      <c r="B102" s="243" t="s">
        <v>156</v>
      </c>
      <c r="C102" s="268"/>
      <c r="D102" s="262"/>
      <c r="E102" s="574"/>
      <c r="F102" s="267"/>
    </row>
    <row r="103" spans="1:10" s="15" customFormat="1" ht="14.25" customHeight="1">
      <c r="A103" s="265"/>
      <c r="B103" s="269" t="s">
        <v>157</v>
      </c>
      <c r="C103" s="270"/>
      <c r="D103" s="271"/>
      <c r="E103" s="575"/>
      <c r="F103" s="272"/>
    </row>
    <row r="104" spans="1:10" s="15" customFormat="1" ht="30">
      <c r="A104" s="220"/>
      <c r="B104" s="221" t="s">
        <v>136</v>
      </c>
      <c r="C104" s="270"/>
      <c r="D104" s="260"/>
      <c r="E104" s="569"/>
      <c r="F104" s="224"/>
    </row>
    <row r="105" spans="1:10" s="15" customFormat="1" ht="14.25" customHeight="1">
      <c r="A105" s="220"/>
      <c r="B105" s="221" t="s">
        <v>137</v>
      </c>
      <c r="C105" s="270"/>
      <c r="D105" s="260"/>
      <c r="E105" s="569"/>
      <c r="F105" s="224"/>
    </row>
    <row r="106" spans="1:10" s="15" customFormat="1" ht="14.25" customHeight="1">
      <c r="A106" s="220"/>
      <c r="B106" s="221" t="s">
        <v>138</v>
      </c>
      <c r="C106" s="270"/>
      <c r="D106" s="260"/>
      <c r="E106" s="569"/>
      <c r="F106" s="224"/>
    </row>
    <row r="107" spans="1:10" s="15" customFormat="1" ht="42" customHeight="1">
      <c r="A107" s="265"/>
      <c r="B107" s="221" t="s">
        <v>158</v>
      </c>
      <c r="C107" s="270"/>
      <c r="D107" s="271"/>
      <c r="E107" s="575"/>
      <c r="F107" s="272"/>
    </row>
    <row r="108" spans="1:10" s="15" customFormat="1" ht="30">
      <c r="A108" s="220"/>
      <c r="B108" s="221" t="s">
        <v>159</v>
      </c>
      <c r="C108" s="259"/>
      <c r="D108" s="260"/>
      <c r="E108" s="569"/>
      <c r="F108" s="224"/>
      <c r="G108" s="24"/>
      <c r="H108" s="24"/>
    </row>
    <row r="109" spans="1:10" s="15" customFormat="1" ht="14.25" customHeight="1">
      <c r="A109" s="220"/>
      <c r="B109" s="221" t="s">
        <v>142</v>
      </c>
      <c r="C109" s="270"/>
      <c r="D109" s="260"/>
      <c r="E109" s="569"/>
      <c r="F109" s="224"/>
      <c r="G109" s="24"/>
      <c r="H109" s="24"/>
    </row>
    <row r="110" spans="1:10" s="15" customFormat="1" ht="14.25" customHeight="1">
      <c r="A110" s="8"/>
      <c r="B110" s="9"/>
      <c r="C110" s="236" t="s">
        <v>125</v>
      </c>
      <c r="D110" s="237">
        <v>12</v>
      </c>
      <c r="E110" s="635"/>
      <c r="F110" s="14">
        <f>E110*D110</f>
        <v>0</v>
      </c>
      <c r="G110" s="12"/>
      <c r="H110" s="25"/>
      <c r="I110" s="24"/>
      <c r="J110" s="24"/>
    </row>
    <row r="111" spans="1:10" s="15" customFormat="1" ht="14.25" customHeight="1">
      <c r="A111" s="18"/>
      <c r="B111" s="273"/>
      <c r="C111" s="274"/>
      <c r="D111" s="275"/>
      <c r="E111" s="576"/>
    </row>
    <row r="112" spans="1:10" s="15" customFormat="1" ht="14.25" customHeight="1">
      <c r="A112" s="114"/>
      <c r="B112" s="21"/>
      <c r="C112" s="238"/>
      <c r="D112" s="239"/>
      <c r="E112" s="540"/>
    </row>
    <row r="113" spans="1:10" s="15" customFormat="1" ht="14.25" customHeight="1">
      <c r="A113" s="212">
        <f>A102+0.01</f>
        <v>5.1199999999999974</v>
      </c>
      <c r="B113" s="213" t="s">
        <v>160</v>
      </c>
      <c r="C113" s="268"/>
      <c r="D113" s="258"/>
      <c r="E113" s="568"/>
      <c r="F113" s="276"/>
      <c r="G113" s="117"/>
      <c r="H113" s="25"/>
      <c r="I113" s="24"/>
      <c r="J113" s="24"/>
    </row>
    <row r="114" spans="1:10" s="15" customFormat="1" ht="14.25" customHeight="1">
      <c r="A114" s="265"/>
      <c r="B114" s="269" t="s">
        <v>161</v>
      </c>
      <c r="C114" s="259"/>
      <c r="D114" s="271"/>
      <c r="E114" s="575"/>
      <c r="F114" s="277"/>
      <c r="G114" s="116"/>
      <c r="H114" s="25"/>
      <c r="I114" s="24"/>
      <c r="J114" s="24"/>
    </row>
    <row r="115" spans="1:10" s="15" customFormat="1" ht="14.25" customHeight="1">
      <c r="A115" s="8"/>
      <c r="B115" s="9"/>
      <c r="C115" s="236" t="s">
        <v>125</v>
      </c>
      <c r="D115" s="237">
        <v>8</v>
      </c>
      <c r="E115" s="635"/>
      <c r="F115" s="14">
        <f>E115*D115</f>
        <v>0</v>
      </c>
      <c r="G115" s="12"/>
      <c r="H115" s="25"/>
      <c r="I115" s="24"/>
      <c r="J115" s="24"/>
    </row>
    <row r="116" spans="1:10" s="15" customFormat="1" ht="14.25" customHeight="1">
      <c r="A116" s="114"/>
      <c r="B116" s="21"/>
      <c r="C116" s="238"/>
      <c r="D116" s="239"/>
      <c r="E116" s="540"/>
      <c r="F116" s="22"/>
      <c r="G116" s="19"/>
      <c r="H116" s="25"/>
      <c r="I116" s="24"/>
      <c r="J116" s="24"/>
    </row>
    <row r="117" spans="1:10" s="15" customFormat="1" ht="14.25" customHeight="1">
      <c r="A117" s="114"/>
      <c r="B117" s="21"/>
      <c r="C117" s="238"/>
      <c r="D117" s="239"/>
      <c r="E117" s="540"/>
      <c r="F117" s="22"/>
      <c r="G117" s="19"/>
      <c r="H117" s="25"/>
      <c r="I117" s="24"/>
      <c r="J117" s="24"/>
    </row>
    <row r="118" spans="1:10" s="15" customFormat="1" ht="15">
      <c r="A118" s="212">
        <f>A113+0.01</f>
        <v>5.1299999999999972</v>
      </c>
      <c r="B118" s="213" t="s">
        <v>162</v>
      </c>
      <c r="C118" s="214"/>
      <c r="D118" s="215"/>
      <c r="E118" s="568"/>
      <c r="F118" s="217"/>
      <c r="G118" s="218"/>
      <c r="H118" s="219"/>
      <c r="I118" s="24"/>
      <c r="J118" s="24"/>
    </row>
    <row r="119" spans="1:10" s="15" customFormat="1" ht="30">
      <c r="A119" s="220"/>
      <c r="B119" s="221" t="s">
        <v>163</v>
      </c>
      <c r="C119" s="222"/>
      <c r="D119" s="223"/>
      <c r="E119" s="569"/>
      <c r="F119" s="225"/>
      <c r="G119" s="226"/>
      <c r="H119" s="219"/>
      <c r="I119" s="24"/>
      <c r="J119" s="24"/>
    </row>
    <row r="120" spans="1:10" s="234" customFormat="1" ht="15">
      <c r="A120" s="220"/>
      <c r="B120" s="227" t="s">
        <v>164</v>
      </c>
      <c r="C120" s="228"/>
      <c r="D120" s="229"/>
      <c r="E120" s="570"/>
      <c r="F120" s="230"/>
      <c r="G120" s="231"/>
      <c r="H120" s="232"/>
      <c r="I120" s="233"/>
      <c r="J120" s="233"/>
    </row>
    <row r="121" spans="1:10" s="234" customFormat="1" ht="28" customHeight="1">
      <c r="A121" s="220"/>
      <c r="B121" s="221" t="s">
        <v>118</v>
      </c>
      <c r="C121" s="228"/>
      <c r="D121" s="229"/>
      <c r="E121" s="570"/>
      <c r="F121" s="230"/>
      <c r="G121" s="231"/>
      <c r="H121" s="232"/>
      <c r="I121" s="233"/>
      <c r="J121" s="233"/>
    </row>
    <row r="122" spans="1:10" s="15" customFormat="1" ht="15">
      <c r="A122" s="220"/>
      <c r="B122" s="221" t="s">
        <v>119</v>
      </c>
      <c r="C122" s="222"/>
      <c r="D122" s="223"/>
      <c r="E122" s="569"/>
      <c r="F122" s="225"/>
      <c r="G122" s="226"/>
      <c r="H122" s="219"/>
      <c r="I122" s="24"/>
      <c r="J122" s="24"/>
    </row>
    <row r="123" spans="1:10" s="15" customFormat="1" ht="15">
      <c r="A123" s="278"/>
      <c r="B123" s="227" t="s">
        <v>165</v>
      </c>
      <c r="C123" s="227"/>
      <c r="D123" s="279"/>
      <c r="E123" s="577"/>
      <c r="F123" s="280"/>
    </row>
    <row r="124" spans="1:10" s="15" customFormat="1" ht="30">
      <c r="A124" s="278"/>
      <c r="B124" s="227" t="s">
        <v>166</v>
      </c>
      <c r="C124" s="227"/>
      <c r="D124" s="279"/>
      <c r="E124" s="577"/>
      <c r="F124" s="280"/>
    </row>
    <row r="125" spans="1:10" s="15" customFormat="1" ht="15">
      <c r="A125" s="278"/>
      <c r="B125" s="227" t="s">
        <v>167</v>
      </c>
      <c r="C125" s="227"/>
      <c r="D125" s="279"/>
      <c r="E125" s="577"/>
      <c r="F125" s="280"/>
    </row>
    <row r="126" spans="1:10" s="15" customFormat="1" ht="14.25" customHeight="1">
      <c r="A126" s="220"/>
      <c r="B126" s="221" t="s">
        <v>124</v>
      </c>
      <c r="C126" s="222"/>
      <c r="D126" s="223"/>
      <c r="E126" s="569"/>
      <c r="F126" s="225"/>
      <c r="G126" s="226"/>
      <c r="H126" s="219"/>
      <c r="I126" s="24"/>
      <c r="J126" s="24"/>
    </row>
    <row r="127" spans="1:10" s="15" customFormat="1" ht="14">
      <c r="A127" s="8"/>
      <c r="B127" s="9"/>
      <c r="C127" s="236" t="s">
        <v>125</v>
      </c>
      <c r="D127" s="237">
        <v>2</v>
      </c>
      <c r="E127" s="635"/>
      <c r="F127" s="14">
        <f>E127*D127</f>
        <v>0</v>
      </c>
      <c r="G127" s="12"/>
      <c r="H127" s="25"/>
      <c r="I127" s="24"/>
      <c r="J127" s="24"/>
    </row>
    <row r="128" spans="1:10" s="15" customFormat="1" ht="14.25" customHeight="1">
      <c r="A128" s="18"/>
      <c r="B128" s="256"/>
      <c r="C128" s="17"/>
      <c r="D128" s="281"/>
      <c r="E128" s="576"/>
    </row>
    <row r="129" spans="1:10" s="15" customFormat="1" ht="14.25" customHeight="1">
      <c r="A129" s="18"/>
      <c r="B129" s="256"/>
      <c r="C129" s="17"/>
      <c r="D129" s="281"/>
      <c r="E129" s="576"/>
    </row>
    <row r="130" spans="1:10" s="15" customFormat="1" ht="15">
      <c r="A130" s="212">
        <f>A118+0.01</f>
        <v>5.139999999999997</v>
      </c>
      <c r="B130" s="243" t="s">
        <v>168</v>
      </c>
      <c r="C130" s="110"/>
      <c r="D130" s="262"/>
      <c r="E130" s="578"/>
      <c r="F130" s="282"/>
    </row>
    <row r="131" spans="1:10" s="15" customFormat="1" ht="14.25" customHeight="1">
      <c r="A131" s="265"/>
      <c r="B131" s="242" t="s">
        <v>169</v>
      </c>
      <c r="C131" s="253"/>
      <c r="D131" s="271"/>
      <c r="E131" s="579"/>
      <c r="F131" s="283"/>
    </row>
    <row r="132" spans="1:10" s="15" customFormat="1" ht="28" customHeight="1">
      <c r="A132" s="278"/>
      <c r="B132" s="221" t="s">
        <v>139</v>
      </c>
      <c r="C132" s="253"/>
      <c r="D132" s="271"/>
      <c r="E132" s="573"/>
      <c r="F132" s="250"/>
    </row>
    <row r="133" spans="1:10" s="15" customFormat="1" ht="28" customHeight="1">
      <c r="A133" s="220"/>
      <c r="B133" s="221" t="s">
        <v>170</v>
      </c>
      <c r="C133" s="270"/>
      <c r="D133" s="260"/>
      <c r="E133" s="573"/>
      <c r="F133" s="250"/>
      <c r="G133" s="24"/>
      <c r="H133" s="24"/>
    </row>
    <row r="134" spans="1:10" s="15" customFormat="1" ht="30">
      <c r="A134" s="220"/>
      <c r="B134" s="221" t="s">
        <v>171</v>
      </c>
      <c r="C134" s="270"/>
      <c r="D134" s="260"/>
      <c r="E134" s="573"/>
      <c r="F134" s="250"/>
      <c r="G134" s="24"/>
      <c r="H134" s="24"/>
    </row>
    <row r="135" spans="1:10" s="15" customFormat="1" ht="14.25" customHeight="1">
      <c r="A135" s="220"/>
      <c r="B135" s="221" t="s">
        <v>142</v>
      </c>
      <c r="C135" s="270"/>
      <c r="D135" s="260"/>
      <c r="E135" s="573"/>
      <c r="F135" s="250"/>
      <c r="G135" s="24"/>
      <c r="H135" s="24"/>
    </row>
    <row r="136" spans="1:10" s="15" customFormat="1" ht="14.25" customHeight="1">
      <c r="A136" s="8"/>
      <c r="B136" s="9"/>
      <c r="C136" s="236" t="s">
        <v>125</v>
      </c>
      <c r="D136" s="237">
        <v>3</v>
      </c>
      <c r="E136" s="635"/>
      <c r="F136" s="14">
        <f>E136*D136</f>
        <v>0</v>
      </c>
      <c r="G136" s="12"/>
      <c r="H136" s="25"/>
      <c r="I136" s="24"/>
      <c r="J136" s="24"/>
    </row>
    <row r="137" spans="1:10" s="15" customFormat="1" ht="14.25" customHeight="1">
      <c r="A137" s="18"/>
      <c r="B137" s="256"/>
      <c r="C137" s="17"/>
      <c r="D137" s="281"/>
      <c r="E137" s="576"/>
    </row>
    <row r="138" spans="1:10" s="15" customFormat="1" ht="14.25" customHeight="1">
      <c r="A138" s="18"/>
      <c r="B138" s="256"/>
      <c r="C138" s="17"/>
      <c r="D138" s="281"/>
      <c r="E138" s="576"/>
    </row>
    <row r="139" spans="1:10" s="15" customFormat="1" ht="14.25" customHeight="1">
      <c r="A139" s="145">
        <f>A130+0.01</f>
        <v>5.1499999999999968</v>
      </c>
      <c r="B139" s="243" t="s">
        <v>172</v>
      </c>
      <c r="C139" s="110"/>
      <c r="D139" s="262"/>
      <c r="E139" s="572"/>
      <c r="F139" s="245"/>
    </row>
    <row r="140" spans="1:10" s="15" customFormat="1" ht="14.25" customHeight="1">
      <c r="A140" s="265"/>
      <c r="B140" s="242" t="s">
        <v>173</v>
      </c>
      <c r="C140" s="253"/>
      <c r="D140" s="271"/>
      <c r="E140" s="579"/>
      <c r="F140" s="283"/>
    </row>
    <row r="141" spans="1:10" s="15" customFormat="1" ht="15">
      <c r="A141" s="284"/>
      <c r="B141" s="285" t="s">
        <v>174</v>
      </c>
      <c r="C141" s="111"/>
      <c r="D141" s="286"/>
      <c r="E141" s="580"/>
      <c r="F141" s="287"/>
    </row>
    <row r="142" spans="1:10" s="15" customFormat="1" ht="14.25" customHeight="1">
      <c r="A142" s="8"/>
      <c r="B142" s="9"/>
      <c r="C142" s="236" t="s">
        <v>125</v>
      </c>
      <c r="D142" s="237">
        <v>3</v>
      </c>
      <c r="E142" s="635"/>
      <c r="F142" s="14">
        <f>E142*D142</f>
        <v>0</v>
      </c>
      <c r="G142" s="12"/>
      <c r="H142" s="25"/>
      <c r="I142" s="24"/>
      <c r="J142" s="24"/>
    </row>
    <row r="143" spans="1:10" s="15" customFormat="1" ht="14.25" customHeight="1">
      <c r="A143" s="18"/>
      <c r="B143" s="256"/>
      <c r="C143" s="17"/>
      <c r="D143" s="281"/>
      <c r="E143" s="576"/>
    </row>
    <row r="144" spans="1:10" s="15" customFormat="1" ht="14.25" customHeight="1">
      <c r="A144" s="18"/>
      <c r="B144" s="256"/>
      <c r="C144" s="17"/>
      <c r="D144" s="281"/>
      <c r="E144" s="576"/>
    </row>
    <row r="145" spans="1:10" s="15" customFormat="1" ht="56.25" customHeight="1">
      <c r="A145" s="212">
        <f>A139+0.01</f>
        <v>5.1599999999999966</v>
      </c>
      <c r="B145" s="9" t="s">
        <v>175</v>
      </c>
      <c r="C145" s="9"/>
      <c r="D145" s="10"/>
      <c r="E145" s="581"/>
      <c r="F145" s="289"/>
      <c r="G145" s="277"/>
    </row>
    <row r="146" spans="1:10" s="15" customFormat="1" ht="14.25" customHeight="1">
      <c r="A146" s="30"/>
      <c r="B146" s="9"/>
      <c r="C146" s="9" t="s">
        <v>176</v>
      </c>
      <c r="D146" s="10">
        <v>18</v>
      </c>
      <c r="E146" s="627"/>
      <c r="F146" s="289">
        <f>E146*D146</f>
        <v>0</v>
      </c>
      <c r="G146" s="277"/>
    </row>
    <row r="147" spans="1:10" s="15" customFormat="1" ht="14.25" customHeight="1">
      <c r="A147" s="31"/>
      <c r="B147" s="21"/>
      <c r="C147" s="21"/>
      <c r="D147" s="17"/>
      <c r="E147" s="582"/>
      <c r="F147" s="22"/>
    </row>
    <row r="148" spans="1:10" s="15" customFormat="1" ht="14">
      <c r="A148" s="207"/>
      <c r="B148" s="207"/>
      <c r="C148" s="208"/>
      <c r="D148" s="209"/>
      <c r="E148" s="567"/>
      <c r="F148" s="210"/>
      <c r="G148" s="211"/>
      <c r="H148" s="2"/>
      <c r="I148" s="25"/>
    </row>
    <row r="149" spans="1:10" s="15" customFormat="1" ht="98.25" customHeight="1">
      <c r="A149" s="212">
        <f>A145+0.01</f>
        <v>5.1699999999999964</v>
      </c>
      <c r="B149" s="13" t="s">
        <v>177</v>
      </c>
      <c r="C149" s="10"/>
      <c r="D149" s="237"/>
      <c r="E149" s="571"/>
      <c r="F149" s="290"/>
      <c r="G149" s="12"/>
      <c r="H149" s="25"/>
      <c r="J149" s="24"/>
    </row>
    <row r="150" spans="1:10" s="293" customFormat="1" ht="14.25" customHeight="1">
      <c r="A150" s="10"/>
      <c r="B150" s="16" t="s">
        <v>178</v>
      </c>
      <c r="C150" s="10" t="s">
        <v>179</v>
      </c>
      <c r="D150" s="10">
        <v>360</v>
      </c>
      <c r="E150" s="636"/>
      <c r="F150" s="12">
        <f>E150*D150</f>
        <v>0</v>
      </c>
      <c r="G150" s="112"/>
      <c r="H150" s="291"/>
      <c r="I150" s="292"/>
      <c r="J150" s="292"/>
    </row>
    <row r="151" spans="1:10" s="293" customFormat="1" ht="14.25" customHeight="1">
      <c r="A151" s="10"/>
      <c r="B151" s="16" t="s">
        <v>180</v>
      </c>
      <c r="C151" s="10" t="s">
        <v>179</v>
      </c>
      <c r="D151" s="10">
        <v>750</v>
      </c>
      <c r="E151" s="636"/>
      <c r="F151" s="12">
        <f>E151*D151</f>
        <v>0</v>
      </c>
      <c r="G151" s="112"/>
      <c r="H151" s="291"/>
      <c r="I151" s="292"/>
      <c r="J151" s="292"/>
    </row>
    <row r="152" spans="1:10" s="293" customFormat="1" ht="14.25" customHeight="1">
      <c r="A152" s="10"/>
      <c r="B152" s="16" t="s">
        <v>181</v>
      </c>
      <c r="C152" s="10" t="s">
        <v>179</v>
      </c>
      <c r="D152" s="10">
        <v>160</v>
      </c>
      <c r="E152" s="636"/>
      <c r="F152" s="12">
        <f>E152*D152</f>
        <v>0</v>
      </c>
      <c r="G152" s="112"/>
      <c r="H152" s="291"/>
      <c r="I152" s="292"/>
      <c r="J152" s="292"/>
    </row>
    <row r="153" spans="1:10" s="293" customFormat="1" ht="14.25" customHeight="1">
      <c r="A153" s="10"/>
      <c r="B153" s="16" t="s">
        <v>182</v>
      </c>
      <c r="C153" s="10" t="s">
        <v>179</v>
      </c>
      <c r="D153" s="10">
        <v>250</v>
      </c>
      <c r="E153" s="636"/>
      <c r="F153" s="12">
        <f>E153*D153</f>
        <v>0</v>
      </c>
      <c r="G153" s="112"/>
      <c r="H153" s="291"/>
      <c r="I153" s="292"/>
      <c r="J153" s="292"/>
    </row>
    <row r="154" spans="1:10" s="293" customFormat="1" ht="14.25" customHeight="1">
      <c r="A154" s="10"/>
      <c r="B154" s="16" t="s">
        <v>183</v>
      </c>
      <c r="C154" s="10" t="s">
        <v>179</v>
      </c>
      <c r="D154" s="10">
        <v>10</v>
      </c>
      <c r="E154" s="636"/>
      <c r="F154" s="12">
        <f>E154*D154</f>
        <v>0</v>
      </c>
      <c r="G154" s="112"/>
      <c r="H154" s="291"/>
      <c r="I154" s="292"/>
      <c r="J154" s="292"/>
    </row>
    <row r="155" spans="1:10" s="15" customFormat="1" ht="14.25" customHeight="1">
      <c r="A155" s="207"/>
      <c r="B155" s="207"/>
      <c r="C155" s="208"/>
      <c r="D155" s="209"/>
      <c r="E155" s="567"/>
      <c r="F155" s="210"/>
      <c r="G155" s="211"/>
      <c r="H155" s="2"/>
      <c r="I155" s="25"/>
    </row>
    <row r="156" spans="1:10" s="15" customFormat="1" ht="14">
      <c r="A156" s="207"/>
      <c r="B156" s="207"/>
      <c r="C156" s="208"/>
      <c r="D156" s="209"/>
      <c r="E156" s="567"/>
      <c r="F156" s="210"/>
      <c r="G156" s="211"/>
      <c r="H156" s="2"/>
      <c r="I156" s="25"/>
    </row>
    <row r="157" spans="1:10" s="15" customFormat="1" ht="70" customHeight="1">
      <c r="A157" s="212">
        <f>A149+0.01</f>
        <v>5.1799999999999962</v>
      </c>
      <c r="B157" s="294" t="s">
        <v>184</v>
      </c>
      <c r="C157" s="295"/>
      <c r="D157" s="127"/>
      <c r="E157" s="544"/>
      <c r="F157" s="128"/>
      <c r="G157" s="296"/>
      <c r="H157" s="116"/>
    </row>
    <row r="158" spans="1:10" s="15" customFormat="1" ht="14.25" customHeight="1">
      <c r="A158" s="125"/>
      <c r="B158" s="129" t="s">
        <v>185</v>
      </c>
      <c r="C158" s="166" t="s">
        <v>186</v>
      </c>
      <c r="D158" s="297">
        <v>460</v>
      </c>
      <c r="E158" s="629"/>
      <c r="F158" s="128">
        <f t="shared" ref="F158:F163" si="0">E158*D158</f>
        <v>0</v>
      </c>
      <c r="G158" s="19"/>
      <c r="H158" s="116"/>
    </row>
    <row r="159" spans="1:10" s="15" customFormat="1" ht="14.25" customHeight="1">
      <c r="A159" s="8"/>
      <c r="B159" s="16" t="s">
        <v>187</v>
      </c>
      <c r="C159" s="10" t="s">
        <v>5</v>
      </c>
      <c r="D159" s="297">
        <v>380</v>
      </c>
      <c r="E159" s="635"/>
      <c r="F159" s="14">
        <f t="shared" si="0"/>
        <v>0</v>
      </c>
      <c r="G159" s="12"/>
    </row>
    <row r="160" spans="1:10" s="15" customFormat="1" ht="14.25" customHeight="1">
      <c r="A160" s="8"/>
      <c r="B160" s="16" t="s">
        <v>188</v>
      </c>
      <c r="C160" s="10" t="s">
        <v>5</v>
      </c>
      <c r="D160" s="297">
        <v>650</v>
      </c>
      <c r="E160" s="635"/>
      <c r="F160" s="14">
        <f t="shared" si="0"/>
        <v>0</v>
      </c>
      <c r="G160" s="12"/>
    </row>
    <row r="161" spans="1:10" s="15" customFormat="1" ht="14.25" customHeight="1">
      <c r="A161" s="8"/>
      <c r="B161" s="16" t="s">
        <v>189</v>
      </c>
      <c r="C161" s="10" t="s">
        <v>5</v>
      </c>
      <c r="D161" s="297">
        <v>110</v>
      </c>
      <c r="E161" s="635"/>
      <c r="F161" s="14">
        <f t="shared" si="0"/>
        <v>0</v>
      </c>
      <c r="G161" s="12"/>
    </row>
    <row r="162" spans="1:10" s="15" customFormat="1" ht="14.25" customHeight="1">
      <c r="A162" s="8"/>
      <c r="B162" s="16" t="s">
        <v>190</v>
      </c>
      <c r="C162" s="10" t="s">
        <v>5</v>
      </c>
      <c r="D162" s="297">
        <v>150</v>
      </c>
      <c r="E162" s="635"/>
      <c r="F162" s="14">
        <f t="shared" si="0"/>
        <v>0</v>
      </c>
      <c r="G162" s="12"/>
    </row>
    <row r="163" spans="1:10" s="15" customFormat="1" ht="14.25" customHeight="1">
      <c r="A163" s="8"/>
      <c r="B163" s="16" t="s">
        <v>191</v>
      </c>
      <c r="C163" s="10" t="s">
        <v>5</v>
      </c>
      <c r="D163" s="297">
        <v>10</v>
      </c>
      <c r="E163" s="635"/>
      <c r="F163" s="14">
        <f t="shared" si="0"/>
        <v>0</v>
      </c>
      <c r="G163" s="12"/>
    </row>
    <row r="164" spans="1:10" s="15" customFormat="1" ht="14.25" customHeight="1">
      <c r="A164" s="207"/>
      <c r="B164" s="207"/>
      <c r="C164" s="208"/>
      <c r="D164" s="209"/>
      <c r="E164" s="567"/>
      <c r="F164" s="210"/>
      <c r="G164" s="211"/>
      <c r="H164" s="2"/>
      <c r="I164" s="25"/>
    </row>
    <row r="165" spans="1:10" s="15" customFormat="1" ht="14.25" customHeight="1">
      <c r="A165" s="207"/>
      <c r="B165" s="207"/>
      <c r="C165" s="208"/>
      <c r="D165" s="209"/>
      <c r="E165" s="567"/>
      <c r="F165" s="210"/>
      <c r="G165" s="211"/>
      <c r="H165" s="2"/>
      <c r="I165" s="25"/>
    </row>
    <row r="166" spans="1:10" s="15" customFormat="1" ht="60">
      <c r="A166" s="8">
        <f>A157+0.01</f>
        <v>5.1899999999999959</v>
      </c>
      <c r="B166" s="13" t="s">
        <v>192</v>
      </c>
      <c r="C166" s="298"/>
      <c r="D166" s="10"/>
      <c r="E166" s="583"/>
      <c r="F166" s="299"/>
      <c r="G166" s="300"/>
      <c r="H166" s="25"/>
      <c r="I166" s="24"/>
      <c r="J166" s="24"/>
    </row>
    <row r="167" spans="1:10" s="15" customFormat="1" ht="14.25" customHeight="1">
      <c r="A167" s="16"/>
      <c r="B167" s="16" t="s">
        <v>193</v>
      </c>
      <c r="C167" s="298" t="s">
        <v>179</v>
      </c>
      <c r="D167" s="10">
        <v>150</v>
      </c>
      <c r="E167" s="637"/>
      <c r="F167" s="12">
        <f>E167*D167</f>
        <v>0</v>
      </c>
      <c r="G167" s="117"/>
    </row>
    <row r="168" spans="1:10" s="15" customFormat="1" ht="14.25" customHeight="1">
      <c r="A168" s="16"/>
      <c r="B168" s="16" t="s">
        <v>194</v>
      </c>
      <c r="C168" s="298" t="s">
        <v>179</v>
      </c>
      <c r="D168" s="10">
        <v>50</v>
      </c>
      <c r="E168" s="637"/>
      <c r="F168" s="12">
        <f>E168*D168</f>
        <v>0</v>
      </c>
      <c r="G168" s="117"/>
    </row>
    <row r="169" spans="1:10" s="15" customFormat="1" ht="14.25" customHeight="1">
      <c r="A169" s="16"/>
      <c r="B169" s="16" t="s">
        <v>195</v>
      </c>
      <c r="C169" s="298" t="s">
        <v>179</v>
      </c>
      <c r="D169" s="10">
        <v>50</v>
      </c>
      <c r="E169" s="637"/>
      <c r="F169" s="12">
        <f>E169*D169</f>
        <v>0</v>
      </c>
      <c r="G169" s="117"/>
    </row>
    <row r="170" spans="1:10" s="15" customFormat="1" ht="14.25" customHeight="1">
      <c r="A170" s="114"/>
      <c r="B170" s="21"/>
      <c r="C170" s="17"/>
      <c r="D170" s="275"/>
      <c r="E170" s="540"/>
    </row>
    <row r="171" spans="1:10" s="15" customFormat="1" ht="14.25" customHeight="1">
      <c r="A171" s="114"/>
      <c r="B171" s="21"/>
      <c r="C171" s="17"/>
      <c r="D171" s="275"/>
      <c r="E171" s="540"/>
    </row>
    <row r="172" spans="1:10" s="15" customFormat="1" ht="60">
      <c r="A172" s="8">
        <f>A166+0.01</f>
        <v>5.1999999999999957</v>
      </c>
      <c r="B172" s="9" t="s">
        <v>196</v>
      </c>
      <c r="C172" s="10"/>
      <c r="D172" s="301"/>
      <c r="E172" s="584"/>
      <c r="F172" s="289"/>
    </row>
    <row r="173" spans="1:10" s="15" customFormat="1" ht="14.25" customHeight="1">
      <c r="A173" s="16"/>
      <c r="B173" s="16" t="s">
        <v>193</v>
      </c>
      <c r="C173" s="10" t="s">
        <v>179</v>
      </c>
      <c r="D173" s="10">
        <v>150</v>
      </c>
      <c r="E173" s="636"/>
      <c r="F173" s="12">
        <f>E173*D173</f>
        <v>0</v>
      </c>
    </row>
    <row r="174" spans="1:10" s="15" customFormat="1" ht="14.25" customHeight="1">
      <c r="A174" s="16"/>
      <c r="B174" s="16" t="s">
        <v>194</v>
      </c>
      <c r="C174" s="10" t="s">
        <v>179</v>
      </c>
      <c r="D174" s="10">
        <v>50</v>
      </c>
      <c r="E174" s="636"/>
      <c r="F174" s="12">
        <f>E174*D174</f>
        <v>0</v>
      </c>
    </row>
    <row r="175" spans="1:10" s="15" customFormat="1" ht="14.25" customHeight="1">
      <c r="A175" s="16"/>
      <c r="B175" s="16" t="s">
        <v>195</v>
      </c>
      <c r="C175" s="10" t="s">
        <v>179</v>
      </c>
      <c r="D175" s="10">
        <v>50</v>
      </c>
      <c r="E175" s="636"/>
      <c r="F175" s="12">
        <f>E175*D175</f>
        <v>0</v>
      </c>
    </row>
    <row r="176" spans="1:10" s="15" customFormat="1" ht="14.25" customHeight="1">
      <c r="A176" s="18"/>
      <c r="B176" s="18"/>
      <c r="C176" s="17"/>
      <c r="D176" s="17"/>
      <c r="E176" s="585"/>
      <c r="F176" s="19"/>
    </row>
    <row r="177" spans="1:10" s="302" customFormat="1" ht="14.25" customHeight="1">
      <c r="A177" s="18"/>
      <c r="B177" s="17"/>
      <c r="C177" s="18"/>
      <c r="D177" s="17"/>
      <c r="E177" s="559"/>
      <c r="F177" s="19"/>
    </row>
    <row r="178" spans="1:10" s="15" customFormat="1" ht="14.25" customHeight="1">
      <c r="A178" s="8">
        <f>A172+0.01</f>
        <v>5.2099999999999955</v>
      </c>
      <c r="B178" s="9" t="s">
        <v>33</v>
      </c>
      <c r="C178" s="10"/>
      <c r="D178" s="237"/>
      <c r="E178" s="571"/>
      <c r="F178" s="290"/>
      <c r="G178" s="12"/>
      <c r="H178" s="25"/>
      <c r="I178" s="24"/>
      <c r="J178" s="24"/>
    </row>
    <row r="179" spans="1:10" s="15" customFormat="1" ht="14.25" customHeight="1">
      <c r="A179" s="8"/>
      <c r="B179" s="9" t="s">
        <v>197</v>
      </c>
      <c r="C179" s="10" t="s">
        <v>5</v>
      </c>
      <c r="D179" s="237">
        <v>10</v>
      </c>
      <c r="E179" s="638"/>
      <c r="F179" s="12">
        <f>E179*D179</f>
        <v>0</v>
      </c>
      <c r="G179" s="12"/>
      <c r="H179" s="25"/>
      <c r="I179" s="24"/>
      <c r="J179" s="24"/>
    </row>
    <row r="180" spans="1:10" s="15" customFormat="1" ht="14.25" customHeight="1">
      <c r="A180" s="8"/>
      <c r="B180" s="9" t="s">
        <v>198</v>
      </c>
      <c r="C180" s="10" t="s">
        <v>5</v>
      </c>
      <c r="D180" s="237">
        <v>6</v>
      </c>
      <c r="E180" s="638"/>
      <c r="F180" s="12">
        <f>E180*D180</f>
        <v>0</v>
      </c>
      <c r="G180" s="12"/>
      <c r="H180" s="25"/>
      <c r="I180" s="24"/>
      <c r="J180" s="24"/>
    </row>
    <row r="181" spans="1:10" s="15" customFormat="1" ht="14.25" customHeight="1">
      <c r="A181" s="8"/>
      <c r="B181" s="9" t="s">
        <v>199</v>
      </c>
      <c r="C181" s="10" t="s">
        <v>5</v>
      </c>
      <c r="D181" s="237">
        <v>2</v>
      </c>
      <c r="E181" s="638"/>
      <c r="F181" s="12">
        <f>E181*D181</f>
        <v>0</v>
      </c>
      <c r="G181" s="12"/>
      <c r="H181" s="25"/>
      <c r="I181" s="24"/>
      <c r="J181" s="24"/>
    </row>
    <row r="182" spans="1:10" s="15" customFormat="1" ht="14.25" customHeight="1">
      <c r="A182" s="207"/>
      <c r="B182" s="207"/>
      <c r="C182" s="208"/>
      <c r="D182" s="209"/>
      <c r="E182" s="567"/>
      <c r="F182" s="210"/>
      <c r="G182" s="211"/>
      <c r="H182" s="2"/>
      <c r="I182" s="25"/>
    </row>
    <row r="183" spans="1:10" s="15" customFormat="1" ht="14.25" customHeight="1">
      <c r="A183" s="207"/>
      <c r="B183" s="207"/>
      <c r="C183" s="208"/>
      <c r="D183" s="209"/>
      <c r="E183" s="532"/>
      <c r="F183" s="210"/>
      <c r="G183" s="211"/>
      <c r="H183" s="2"/>
      <c r="I183" s="25"/>
    </row>
    <row r="184" spans="1:10" s="15" customFormat="1" ht="135">
      <c r="A184" s="8">
        <f>A178+0.01</f>
        <v>5.2199999999999953</v>
      </c>
      <c r="B184" s="9" t="s">
        <v>200</v>
      </c>
      <c r="C184" s="10"/>
      <c r="D184" s="297"/>
      <c r="E184" s="571"/>
      <c r="F184" s="142"/>
      <c r="G184" s="12"/>
      <c r="H184" s="25"/>
      <c r="I184" s="24"/>
      <c r="J184" s="24"/>
    </row>
    <row r="185" spans="1:10" s="15" customFormat="1" ht="14.25" customHeight="1">
      <c r="A185" s="8"/>
      <c r="B185" s="9" t="s">
        <v>197</v>
      </c>
      <c r="C185" s="10" t="s">
        <v>5</v>
      </c>
      <c r="D185" s="10">
        <v>4</v>
      </c>
      <c r="E185" s="627"/>
      <c r="F185" s="304">
        <f>E185*D185</f>
        <v>0</v>
      </c>
      <c r="G185" s="12"/>
    </row>
    <row r="186" spans="1:10" s="15" customFormat="1" ht="14.25" customHeight="1">
      <c r="A186" s="114"/>
      <c r="B186" s="21"/>
      <c r="C186" s="17"/>
      <c r="D186" s="17"/>
      <c r="E186" s="582"/>
      <c r="F186" s="19"/>
      <c r="G186" s="19"/>
    </row>
    <row r="187" spans="1:10" s="15" customFormat="1" ht="14.25" customHeight="1">
      <c r="A187" s="114"/>
      <c r="B187" s="21"/>
      <c r="C187" s="17"/>
      <c r="D187" s="17"/>
      <c r="E187" s="582"/>
      <c r="F187" s="19"/>
      <c r="G187" s="19"/>
    </row>
    <row r="188" spans="1:10" s="15" customFormat="1" ht="28" customHeight="1">
      <c r="A188" s="8">
        <f>A184+0.01</f>
        <v>5.2299999999999951</v>
      </c>
      <c r="B188" s="9" t="s">
        <v>201</v>
      </c>
      <c r="C188" s="10"/>
      <c r="D188" s="288"/>
      <c r="E188" s="571"/>
      <c r="F188" s="305"/>
      <c r="G188" s="277"/>
    </row>
    <row r="189" spans="1:10" s="15" customFormat="1" ht="14.25" customHeight="1">
      <c r="A189" s="8"/>
      <c r="B189" s="9"/>
      <c r="C189" s="10" t="s">
        <v>5</v>
      </c>
      <c r="D189" s="10">
        <v>3</v>
      </c>
      <c r="E189" s="639"/>
      <c r="F189" s="289">
        <f>E189*D189</f>
        <v>0</v>
      </c>
      <c r="G189" s="277"/>
    </row>
    <row r="190" spans="1:10" s="15" customFormat="1" ht="14.25" customHeight="1">
      <c r="A190" s="207"/>
      <c r="B190" s="207"/>
      <c r="C190" s="208"/>
      <c r="D190" s="209"/>
      <c r="E190" s="567"/>
      <c r="F190" s="210"/>
      <c r="G190" s="211"/>
      <c r="H190" s="2"/>
      <c r="I190" s="25"/>
    </row>
    <row r="191" spans="1:10" s="15" customFormat="1" ht="14.25" customHeight="1">
      <c r="A191" s="141"/>
      <c r="B191" s="141"/>
      <c r="C191" s="17"/>
      <c r="D191" s="281"/>
      <c r="E191" s="587"/>
      <c r="F191" s="25"/>
      <c r="G191" s="306"/>
      <c r="H191" s="2"/>
      <c r="I191" s="25"/>
    </row>
    <row r="192" spans="1:10" s="311" customFormat="1" ht="14.25" customHeight="1">
      <c r="A192" s="8">
        <f>A188+0.01</f>
        <v>5.2399999999999949</v>
      </c>
      <c r="B192" s="307" t="s">
        <v>202</v>
      </c>
      <c r="C192" s="308" t="s">
        <v>5</v>
      </c>
      <c r="D192" s="308">
        <v>8</v>
      </c>
      <c r="E192" s="640"/>
      <c r="F192" s="309">
        <f>E192*D192</f>
        <v>0</v>
      </c>
      <c r="G192" s="310"/>
    </row>
    <row r="193" spans="1:9" s="311" customFormat="1" ht="14.25" customHeight="1">
      <c r="A193" s="312"/>
      <c r="B193" s="313"/>
      <c r="C193" s="314"/>
      <c r="D193" s="314"/>
      <c r="E193" s="588"/>
      <c r="F193" s="315"/>
      <c r="G193" s="310"/>
    </row>
    <row r="194" spans="1:9" s="311" customFormat="1" ht="14.25" customHeight="1">
      <c r="A194" s="312"/>
      <c r="B194" s="313"/>
      <c r="C194" s="314"/>
      <c r="D194" s="314"/>
      <c r="E194" s="588"/>
      <c r="F194" s="315"/>
      <c r="G194" s="310"/>
    </row>
    <row r="195" spans="1:9" s="311" customFormat="1" ht="15" customHeight="1">
      <c r="A195" s="316">
        <f>A192+0.01</f>
        <v>5.2499999999999947</v>
      </c>
      <c r="B195" s="307" t="s">
        <v>203</v>
      </c>
      <c r="C195" s="308" t="s">
        <v>5</v>
      </c>
      <c r="D195" s="308">
        <v>8</v>
      </c>
      <c r="E195" s="640"/>
      <c r="F195" s="309">
        <f>E195*D195</f>
        <v>0</v>
      </c>
      <c r="G195" s="310"/>
    </row>
    <row r="196" spans="1:9" s="311" customFormat="1" ht="15" customHeight="1">
      <c r="A196" s="317"/>
      <c r="B196" s="313"/>
      <c r="C196" s="314"/>
      <c r="D196" s="314"/>
      <c r="E196" s="588"/>
      <c r="F196" s="315"/>
      <c r="G196" s="310"/>
    </row>
    <row r="197" spans="1:9" s="15" customFormat="1" ht="14.25" customHeight="1">
      <c r="A197" s="318"/>
      <c r="B197" s="319"/>
      <c r="C197" s="319"/>
      <c r="D197" s="17"/>
      <c r="E197" s="589"/>
      <c r="F197" s="22"/>
      <c r="G197" s="25"/>
      <c r="H197" s="24"/>
      <c r="I197" s="24"/>
    </row>
    <row r="198" spans="1:9" s="324" customFormat="1" ht="14.25" customHeight="1">
      <c r="A198" s="320"/>
      <c r="B198" s="321" t="s">
        <v>21</v>
      </c>
      <c r="C198" s="314"/>
      <c r="D198" s="322"/>
      <c r="E198" s="590"/>
      <c r="F198" s="323"/>
      <c r="G198" s="323"/>
      <c r="H198" s="323"/>
      <c r="I198" s="323"/>
    </row>
    <row r="199" spans="1:9" s="324" customFormat="1" ht="14.25" customHeight="1">
      <c r="A199" s="320"/>
      <c r="B199" s="321"/>
      <c r="C199" s="314"/>
      <c r="D199" s="322"/>
      <c r="E199" s="590"/>
      <c r="F199" s="323"/>
      <c r="G199" s="323"/>
      <c r="H199" s="323"/>
      <c r="I199" s="323"/>
    </row>
    <row r="200" spans="1:9" s="15" customFormat="1" ht="45">
      <c r="A200" s="325">
        <f>A195+0.01</f>
        <v>5.2599999999999945</v>
      </c>
      <c r="B200" s="326" t="s">
        <v>204</v>
      </c>
      <c r="C200" s="326"/>
      <c r="D200" s="10"/>
      <c r="E200" s="581"/>
      <c r="F200" s="14"/>
      <c r="G200" s="25"/>
      <c r="H200" s="24"/>
      <c r="I200" s="24"/>
    </row>
    <row r="201" spans="1:9" s="15" customFormat="1" ht="14.25" customHeight="1">
      <c r="A201" s="8"/>
      <c r="B201" s="326"/>
      <c r="C201" s="326" t="s">
        <v>205</v>
      </c>
      <c r="D201" s="10">
        <v>120</v>
      </c>
      <c r="E201" s="632"/>
      <c r="F201" s="14">
        <f>E201*D201</f>
        <v>0</v>
      </c>
      <c r="G201" s="25"/>
      <c r="H201" s="24"/>
      <c r="I201" s="24"/>
    </row>
    <row r="202" spans="1:9" s="15" customFormat="1" ht="14.25" customHeight="1">
      <c r="A202" s="207"/>
      <c r="B202" s="207"/>
      <c r="C202" s="208"/>
      <c r="D202" s="209"/>
      <c r="E202" s="567"/>
      <c r="F202" s="210"/>
      <c r="G202" s="211"/>
      <c r="H202" s="2"/>
      <c r="I202" s="25"/>
    </row>
    <row r="203" spans="1:9" s="15" customFormat="1" ht="14.25" customHeight="1">
      <c r="A203" s="114"/>
      <c r="B203" s="319"/>
      <c r="C203" s="319"/>
      <c r="D203" s="17"/>
      <c r="E203" s="589"/>
      <c r="F203" s="22"/>
      <c r="G203" s="25"/>
      <c r="H203" s="24"/>
      <c r="I203" s="24"/>
    </row>
    <row r="204" spans="1:9" s="330" customFormat="1" ht="30">
      <c r="A204" s="8">
        <f>A200+0.01</f>
        <v>5.2699999999999942</v>
      </c>
      <c r="B204" s="327" t="s">
        <v>206</v>
      </c>
      <c r="C204" s="328"/>
      <c r="D204" s="329"/>
      <c r="E204" s="591"/>
      <c r="F204" s="14"/>
    </row>
    <row r="205" spans="1:9" s="330" customFormat="1" ht="14.25" customHeight="1">
      <c r="A205" s="331"/>
      <c r="B205" s="327"/>
      <c r="C205" s="326" t="s">
        <v>6</v>
      </c>
      <c r="D205" s="10">
        <v>1</v>
      </c>
      <c r="E205" s="627"/>
      <c r="F205" s="14">
        <f>E205*D205</f>
        <v>0</v>
      </c>
    </row>
    <row r="206" spans="1:9" s="330" customFormat="1" ht="14.25" customHeight="1">
      <c r="A206" s="332"/>
      <c r="B206" s="333"/>
      <c r="C206" s="334"/>
      <c r="D206" s="335"/>
      <c r="E206" s="592"/>
    </row>
    <row r="207" spans="1:9" s="330" customFormat="1" ht="14.25" customHeight="1">
      <c r="A207" s="332"/>
      <c r="B207" s="333"/>
      <c r="C207" s="334"/>
      <c r="D207" s="335"/>
      <c r="E207" s="592"/>
    </row>
    <row r="208" spans="1:9" s="15" customFormat="1" ht="15">
      <c r="A208" s="8">
        <f>A204+0.01</f>
        <v>5.279999999999994</v>
      </c>
      <c r="B208" s="336" t="s">
        <v>207</v>
      </c>
      <c r="C208" s="10"/>
      <c r="D208" s="288"/>
      <c r="E208" s="571"/>
      <c r="F208" s="14"/>
    </row>
    <row r="209" spans="1:9" s="330" customFormat="1" ht="14.25" customHeight="1">
      <c r="A209" s="331"/>
      <c r="B209" s="327"/>
      <c r="C209" s="326" t="s">
        <v>6</v>
      </c>
      <c r="D209" s="10">
        <v>1</v>
      </c>
      <c r="E209" s="627"/>
      <c r="F209" s="14">
        <f>E209*D209</f>
        <v>0</v>
      </c>
    </row>
    <row r="210" spans="1:9" s="15" customFormat="1" ht="14.25" customHeight="1">
      <c r="A210" s="114"/>
      <c r="B210" s="319"/>
      <c r="C210" s="319"/>
      <c r="D210" s="17"/>
      <c r="E210" s="589"/>
      <c r="F210" s="22"/>
      <c r="G210" s="25"/>
      <c r="H210" s="24"/>
      <c r="I210" s="24"/>
    </row>
    <row r="211" spans="1:9" s="15" customFormat="1" ht="14.25" customHeight="1">
      <c r="A211" s="114"/>
      <c r="B211" s="319"/>
      <c r="C211" s="319"/>
      <c r="D211" s="17"/>
      <c r="E211" s="589"/>
      <c r="F211" s="22"/>
      <c r="G211" s="25"/>
      <c r="H211" s="24"/>
      <c r="I211" s="24"/>
    </row>
    <row r="212" spans="1:9" s="15" customFormat="1" ht="28" customHeight="1">
      <c r="A212" s="8">
        <f>A208+0.01</f>
        <v>5.2899999999999938</v>
      </c>
      <c r="B212" s="327" t="s">
        <v>208</v>
      </c>
      <c r="C212" s="326"/>
      <c r="D212" s="10"/>
      <c r="E212" s="593"/>
      <c r="F212" s="112"/>
      <c r="G212" s="25"/>
      <c r="H212" s="24"/>
      <c r="I212" s="24"/>
    </row>
    <row r="213" spans="1:9" s="15" customFormat="1" ht="14.25" customHeight="1">
      <c r="A213" s="16"/>
      <c r="B213" s="326"/>
      <c r="C213" s="326" t="s">
        <v>6</v>
      </c>
      <c r="D213" s="10">
        <v>1</v>
      </c>
      <c r="E213" s="627"/>
      <c r="F213" s="14">
        <f>E213*D213</f>
        <v>0</v>
      </c>
      <c r="G213" s="25"/>
      <c r="H213" s="24"/>
      <c r="I213" s="24"/>
    </row>
    <row r="214" spans="1:9" s="15" customFormat="1" ht="14.25" customHeight="1">
      <c r="A214" s="18"/>
      <c r="B214" s="319"/>
      <c r="C214" s="319"/>
      <c r="D214" s="17"/>
      <c r="E214" s="594"/>
      <c r="F214" s="19"/>
      <c r="G214" s="25"/>
      <c r="H214" s="24"/>
      <c r="I214" s="24"/>
    </row>
    <row r="215" spans="1:9" ht="14.25" customHeight="1">
      <c r="A215" s="337"/>
      <c r="C215" s="119"/>
      <c r="E215" s="595"/>
      <c r="F215" s="338"/>
      <c r="H215" s="339"/>
    </row>
    <row r="216" spans="1:9" ht="14.25" customHeight="1">
      <c r="A216" s="340">
        <f>A212+0.01</f>
        <v>5.2999999999999936</v>
      </c>
      <c r="B216" s="341" t="s">
        <v>209</v>
      </c>
      <c r="C216" s="342"/>
      <c r="D216" s="342"/>
      <c r="E216" s="596"/>
      <c r="F216" s="344"/>
      <c r="G216" s="341"/>
      <c r="H216" s="345"/>
    </row>
    <row r="217" spans="1:9" ht="14.25" customHeight="1">
      <c r="A217" s="346"/>
      <c r="B217" s="347"/>
      <c r="C217" s="326" t="s">
        <v>6</v>
      </c>
      <c r="D217" s="342">
        <v>1</v>
      </c>
      <c r="E217" s="586"/>
      <c r="F217" s="344">
        <f>SUM(F10:F213)*0.01</f>
        <v>0</v>
      </c>
      <c r="G217" s="348"/>
      <c r="H217" s="349"/>
    </row>
    <row r="218" spans="1:9" ht="14.25" customHeight="1">
      <c r="A218" s="350"/>
      <c r="B218" s="351"/>
      <c r="C218" s="352"/>
      <c r="D218" s="352"/>
      <c r="E218" s="597"/>
      <c r="F218" s="353"/>
      <c r="G218" s="354"/>
      <c r="H218" s="355"/>
    </row>
    <row r="219" spans="1:9" ht="14.25" customHeight="1">
      <c r="A219" s="356"/>
      <c r="B219" s="95"/>
      <c r="C219" s="96"/>
      <c r="D219" s="96"/>
      <c r="E219" s="560"/>
      <c r="F219" s="97"/>
      <c r="G219" s="98"/>
      <c r="H219" s="99"/>
    </row>
    <row r="220" spans="1:9" ht="14.25" customHeight="1">
      <c r="A220" s="340">
        <f>A216+0.01</f>
        <v>5.3099999999999934</v>
      </c>
      <c r="B220" s="347" t="s">
        <v>210</v>
      </c>
      <c r="C220" s="342"/>
      <c r="D220" s="342"/>
      <c r="E220" s="598"/>
      <c r="F220" s="358"/>
      <c r="G220" s="343"/>
      <c r="H220" s="359"/>
    </row>
    <row r="221" spans="1:9" ht="14.25" customHeight="1">
      <c r="A221" s="360"/>
      <c r="B221" s="347"/>
      <c r="C221" s="326" t="s">
        <v>6</v>
      </c>
      <c r="D221" s="342">
        <v>1</v>
      </c>
      <c r="E221" s="598"/>
      <c r="F221" s="358">
        <f>SUM(F10:F213)*0.02</f>
        <v>0</v>
      </c>
      <c r="G221" s="343"/>
      <c r="H221" s="359"/>
    </row>
    <row r="222" spans="1:9" ht="14.25" customHeight="1">
      <c r="A222" s="361"/>
      <c r="B222" s="93"/>
      <c r="E222" s="561"/>
      <c r="F222" s="91"/>
      <c r="G222" s="87"/>
      <c r="H222" s="88"/>
    </row>
    <row r="223" spans="1:9" ht="14.25" customHeight="1">
      <c r="A223" s="361"/>
      <c r="B223" s="93"/>
      <c r="E223" s="561"/>
      <c r="F223" s="91"/>
      <c r="G223" s="87"/>
      <c r="H223" s="88"/>
    </row>
    <row r="224" spans="1:9" ht="14.25" customHeight="1" thickBot="1">
      <c r="A224" s="361"/>
      <c r="B224" s="100" t="s">
        <v>211</v>
      </c>
      <c r="C224" s="101"/>
      <c r="D224" s="101"/>
      <c r="E224" s="562"/>
      <c r="F224" s="102">
        <f>SUM(F1:F221)</f>
        <v>0</v>
      </c>
      <c r="G224" s="103"/>
      <c r="H224" s="104"/>
    </row>
    <row r="225" spans="1:8" ht="14.25" customHeight="1" thickTop="1">
      <c r="A225" s="361"/>
      <c r="B225" s="105"/>
      <c r="C225" s="106"/>
      <c r="D225" s="106"/>
      <c r="E225" s="563"/>
      <c r="F225" s="107"/>
      <c r="G225" s="108"/>
      <c r="H225" s="109"/>
    </row>
    <row r="226" spans="1:8" ht="14.25" customHeight="1">
      <c r="A226" s="361"/>
      <c r="E226" s="561"/>
      <c r="F226" s="91"/>
    </row>
    <row r="227" spans="1:8" ht="14.25" customHeight="1">
      <c r="E227" s="561"/>
      <c r="F227" s="91"/>
    </row>
    <row r="228" spans="1:8" ht="14.25" customHeight="1">
      <c r="E228" s="561"/>
      <c r="F228" s="91"/>
    </row>
    <row r="229" spans="1:8" ht="14.25" customHeight="1">
      <c r="E229" s="561"/>
      <c r="F229" s="91"/>
    </row>
    <row r="230" spans="1:8" ht="14.25" customHeight="1">
      <c r="E230" s="561"/>
      <c r="F230" s="91"/>
    </row>
    <row r="231" spans="1:8" ht="14.25" customHeight="1">
      <c r="E231" s="561"/>
      <c r="F231" s="91"/>
    </row>
    <row r="232" spans="1:8" ht="14.25" customHeight="1">
      <c r="E232" s="561"/>
      <c r="F232" s="91"/>
    </row>
    <row r="233" spans="1:8" ht="14.25" customHeight="1">
      <c r="E233" s="561"/>
      <c r="F233" s="91"/>
    </row>
    <row r="234" spans="1:8" ht="14.25" customHeight="1">
      <c r="E234" s="561"/>
      <c r="F234" s="91"/>
    </row>
    <row r="235" spans="1:8" ht="14.25" customHeight="1">
      <c r="E235" s="561"/>
      <c r="F235" s="91"/>
    </row>
    <row r="236" spans="1:8" ht="14.25" customHeight="1">
      <c r="E236" s="561"/>
      <c r="F236" s="91"/>
    </row>
    <row r="237" spans="1:8" ht="14.25" customHeight="1">
      <c r="E237" s="561"/>
      <c r="F237" s="91"/>
    </row>
    <row r="238" spans="1:8" ht="14.25" customHeight="1">
      <c r="E238" s="561"/>
      <c r="F238" s="91"/>
    </row>
    <row r="239" spans="1:8" ht="14.25" customHeight="1">
      <c r="E239" s="561"/>
      <c r="F239" s="91"/>
    </row>
    <row r="240" spans="1:8" ht="14.25" customHeight="1">
      <c r="E240" s="561"/>
      <c r="F240" s="91"/>
    </row>
    <row r="241" spans="5:6" ht="14.25" customHeight="1">
      <c r="E241" s="561"/>
      <c r="F241" s="91"/>
    </row>
    <row r="242" spans="5:6" ht="14.25" customHeight="1">
      <c r="E242" s="561"/>
      <c r="F242" s="91"/>
    </row>
    <row r="243" spans="5:6" ht="14.25" customHeight="1">
      <c r="E243" s="561"/>
      <c r="F243" s="91"/>
    </row>
    <row r="244" spans="5:6" ht="14.25" customHeight="1">
      <c r="E244" s="561"/>
      <c r="F244" s="91"/>
    </row>
    <row r="245" spans="5:6" ht="14.25" customHeight="1">
      <c r="E245" s="561"/>
      <c r="F245" s="91"/>
    </row>
    <row r="246" spans="5:6" ht="14.25" customHeight="1">
      <c r="E246" s="561"/>
      <c r="F246" s="91"/>
    </row>
    <row r="247" spans="5:6" ht="14.25" customHeight="1">
      <c r="E247" s="561"/>
      <c r="F247" s="91"/>
    </row>
    <row r="248" spans="5:6" ht="14.25" customHeight="1">
      <c r="E248" s="561"/>
      <c r="F248" s="91"/>
    </row>
    <row r="249" spans="5:6" ht="14.25" customHeight="1">
      <c r="E249" s="561"/>
      <c r="F249" s="91"/>
    </row>
    <row r="250" spans="5:6" ht="14.25" customHeight="1">
      <c r="E250" s="561"/>
      <c r="F250" s="91"/>
    </row>
    <row r="251" spans="5:6" ht="14.25" customHeight="1">
      <c r="E251" s="561"/>
      <c r="F251" s="91"/>
    </row>
    <row r="252" spans="5:6" ht="14.25" customHeight="1">
      <c r="E252" s="561"/>
      <c r="F252" s="91"/>
    </row>
    <row r="253" spans="5:6" ht="14.25" customHeight="1">
      <c r="E253" s="561"/>
      <c r="F253" s="91"/>
    </row>
    <row r="254" spans="5:6" ht="14.25" customHeight="1">
      <c r="E254" s="561"/>
      <c r="F254" s="91"/>
    </row>
    <row r="255" spans="5:6" ht="14.25" customHeight="1">
      <c r="E255" s="561"/>
      <c r="F255" s="91"/>
    </row>
    <row r="256" spans="5:6" ht="14.25" customHeight="1">
      <c r="E256" s="561"/>
      <c r="F256" s="91"/>
    </row>
    <row r="257" spans="5:6" ht="14.25" customHeight="1">
      <c r="E257" s="561"/>
      <c r="F257" s="91"/>
    </row>
    <row r="258" spans="5:6" ht="14.25" customHeight="1">
      <c r="E258" s="561"/>
      <c r="F258" s="91"/>
    </row>
    <row r="259" spans="5:6" ht="14.25" customHeight="1">
      <c r="E259" s="561"/>
      <c r="F259" s="91"/>
    </row>
    <row r="260" spans="5:6" ht="14.25" customHeight="1">
      <c r="E260" s="561"/>
      <c r="F260" s="91"/>
    </row>
    <row r="261" spans="5:6" ht="14.25" customHeight="1">
      <c r="E261" s="561"/>
      <c r="F261" s="91"/>
    </row>
    <row r="262" spans="5:6" ht="14.25" customHeight="1">
      <c r="E262" s="561"/>
      <c r="F262" s="91"/>
    </row>
    <row r="263" spans="5:6" ht="14.25" customHeight="1">
      <c r="E263" s="561"/>
      <c r="F263" s="91"/>
    </row>
    <row r="264" spans="5:6" ht="14.25" customHeight="1">
      <c r="E264" s="561"/>
      <c r="F264" s="91"/>
    </row>
    <row r="265" spans="5:6" ht="14.25" customHeight="1">
      <c r="E265" s="561"/>
      <c r="F265" s="91"/>
    </row>
    <row r="266" spans="5:6" ht="14.25" customHeight="1">
      <c r="E266" s="561"/>
      <c r="F266" s="91"/>
    </row>
    <row r="267" spans="5:6" ht="14.25" customHeight="1">
      <c r="E267" s="561"/>
      <c r="F267" s="91"/>
    </row>
    <row r="268" spans="5:6" ht="14.25" customHeight="1">
      <c r="E268" s="561"/>
      <c r="F268" s="91"/>
    </row>
    <row r="269" spans="5:6" ht="14.25" customHeight="1">
      <c r="E269" s="561"/>
      <c r="F269" s="91"/>
    </row>
    <row r="270" spans="5:6" ht="14.25" customHeight="1">
      <c r="E270" s="561"/>
      <c r="F270" s="91"/>
    </row>
    <row r="271" spans="5:6" ht="14.25" customHeight="1">
      <c r="E271" s="561"/>
      <c r="F271" s="91"/>
    </row>
    <row r="272" spans="5:6" ht="14.25" customHeight="1">
      <c r="E272" s="561"/>
      <c r="F272" s="91"/>
    </row>
    <row r="273" spans="5:6" ht="14.25" customHeight="1">
      <c r="E273" s="561"/>
      <c r="F273" s="91"/>
    </row>
    <row r="274" spans="5:6" ht="14.25" customHeight="1">
      <c r="E274" s="561"/>
      <c r="F274" s="91"/>
    </row>
    <row r="275" spans="5:6" ht="14.25" customHeight="1">
      <c r="E275" s="561"/>
      <c r="F275" s="91"/>
    </row>
    <row r="276" spans="5:6" ht="14.25" customHeight="1">
      <c r="E276" s="561"/>
      <c r="F276" s="91"/>
    </row>
    <row r="277" spans="5:6" ht="14.25" customHeight="1">
      <c r="E277" s="561"/>
      <c r="F277" s="91"/>
    </row>
    <row r="278" spans="5:6" ht="14.25" customHeight="1">
      <c r="E278" s="561"/>
      <c r="F278" s="91"/>
    </row>
    <row r="279" spans="5:6" ht="14.25" customHeight="1">
      <c r="E279" s="561"/>
      <c r="F279" s="91"/>
    </row>
    <row r="280" spans="5:6" ht="14.25" customHeight="1">
      <c r="E280" s="561"/>
      <c r="F280" s="91"/>
    </row>
    <row r="281" spans="5:6" ht="14.25" customHeight="1">
      <c r="E281" s="561"/>
      <c r="F281" s="91"/>
    </row>
    <row r="282" spans="5:6" ht="14.25" customHeight="1">
      <c r="E282" s="561"/>
      <c r="F282" s="91"/>
    </row>
    <row r="283" spans="5:6" ht="14.25" customHeight="1">
      <c r="E283" s="561"/>
      <c r="F283" s="91"/>
    </row>
    <row r="284" spans="5:6" ht="14.25" customHeight="1">
      <c r="E284" s="561"/>
      <c r="F284" s="91"/>
    </row>
    <row r="285" spans="5:6" ht="14.25" customHeight="1">
      <c r="E285" s="561"/>
      <c r="F285" s="91"/>
    </row>
    <row r="286" spans="5:6" ht="14.25" customHeight="1">
      <c r="E286" s="561"/>
      <c r="F286" s="91"/>
    </row>
  </sheetData>
  <sheetProtection algorithmName="SHA-512" hashValue="u5Gq8alAepdzK1/4hssAt3drdS26KpGqIecTpaYYkPVz1CWqLvTzSO/iQ5BDDczifw+DWwdlzxfl1B8NS99O1w==" saltValue="fefIdCiCHljuljfEe0uma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NASLOVNICA</vt:lpstr>
      <vt:lpstr>REKAPITULACIJA</vt:lpstr>
      <vt:lpstr>Ogrevanje 2N</vt:lpstr>
      <vt:lpstr>Ogrevanje 3N</vt:lpstr>
      <vt:lpstr>Ucilnice 2.N+3.N</vt:lpstr>
      <vt:lpstr>VO_KA_4f</vt:lpstr>
      <vt:lpstr>'Ogrevanje 2N'!Print_Area</vt:lpstr>
      <vt:lpstr>'Ogrevanje 3N'!Print_Area</vt:lpstr>
      <vt:lpstr>REKAPITULACIJA!Print_Area</vt:lpstr>
      <vt:lpstr>'Ucilnice 2.N+3.N'!Print_Area</vt:lpstr>
      <vt:lpstr>VO_KA_4f!Print_Area</vt:lpstr>
      <vt:lpstr>'Ogrevanje 2N'!Print_Titles</vt:lpstr>
      <vt:lpstr>'Ogrevanje 3N'!Print_Titles</vt:lpstr>
      <vt:lpstr>'Ucilnice 2.N+3.N'!Print_Titles</vt:lpstr>
      <vt:lpstr>VO_KA_4f!Print_Titles</vt:lpstr>
    </vt:vector>
  </TitlesOfParts>
  <Company>Hydrotech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dc:creator>
  <cp:lastModifiedBy>Gregor Žohar</cp:lastModifiedBy>
  <cp:lastPrinted>2021-12-06T07:50:30Z</cp:lastPrinted>
  <dcterms:created xsi:type="dcterms:W3CDTF">2000-04-11T09:42:02Z</dcterms:created>
  <dcterms:modified xsi:type="dcterms:W3CDTF">2025-09-23T10:48:00Z</dcterms:modified>
</cp:coreProperties>
</file>